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15480" windowHeight="8325"/>
  </bookViews>
  <sheets>
    <sheet name="Leht1" sheetId="1" r:id="rId1"/>
    <sheet name="Leht2" sheetId="2" r:id="rId2"/>
  </sheets>
  <calcPr calcId="145621"/>
</workbook>
</file>

<file path=xl/calcChain.xml><?xml version="1.0" encoding="utf-8"?>
<calcChain xmlns="http://schemas.openxmlformats.org/spreadsheetml/2006/main">
  <c r="E17" i="1" l="1"/>
  <c r="E22" i="1"/>
  <c r="E21" i="1" l="1"/>
  <c r="E14" i="1"/>
  <c r="F23" i="1" l="1"/>
  <c r="P21" i="2" l="1"/>
  <c r="P23" i="2" s="1"/>
  <c r="O21" i="2"/>
  <c r="F21" i="2"/>
  <c r="F23" i="2" s="1"/>
  <c r="E21" i="2"/>
  <c r="N20" i="2"/>
  <c r="E20" i="2"/>
  <c r="K19" i="2"/>
  <c r="E19" i="2"/>
  <c r="E18" i="2"/>
  <c r="E17" i="2"/>
  <c r="P15" i="2"/>
  <c r="E15" i="2"/>
  <c r="O14" i="2"/>
  <c r="E14" i="2"/>
  <c r="O13" i="2"/>
  <c r="E13" i="2"/>
  <c r="O12" i="2"/>
  <c r="E12" i="2"/>
  <c r="P24" i="2" l="1"/>
  <c r="O23" i="2"/>
  <c r="F24" i="2"/>
  <c r="E23" i="2"/>
  <c r="P25" i="2" l="1"/>
  <c r="O24" i="2"/>
  <c r="F25" i="2"/>
  <c r="E24" i="2"/>
  <c r="P26" i="2" l="1"/>
  <c r="O25" i="2"/>
  <c r="F26" i="2"/>
  <c r="E25" i="2"/>
  <c r="E15" i="1" l="1"/>
  <c r="E16" i="1"/>
  <c r="E19" i="1"/>
  <c r="E20" i="1"/>
  <c r="F25" i="1"/>
  <c r="E23" i="1" l="1"/>
  <c r="E25" i="1" s="1"/>
  <c r="E26" i="1" s="1"/>
  <c r="E27" i="1" s="1"/>
  <c r="F26" i="1"/>
  <c r="F27" i="1" s="1"/>
  <c r="F29" i="1" s="1"/>
  <c r="F28" i="1"/>
</calcChain>
</file>

<file path=xl/comments1.xml><?xml version="1.0" encoding="utf-8"?>
<comments xmlns="http://schemas.openxmlformats.org/spreadsheetml/2006/main">
  <authors>
    <author>Margit Dengo</author>
  </authors>
  <commentList>
    <comment ref="Q17" authorId="0">
      <text>
        <r>
          <rPr>
            <b/>
            <sz val="9"/>
            <color indexed="81"/>
            <rFont val="Tahoma"/>
            <family val="2"/>
          </rPr>
          <t>tuua märkusena välja, kui tarbimise hind arvestatakse tegeliku tarbimise alusel</t>
        </r>
      </text>
    </comment>
  </commentList>
</comments>
</file>

<file path=xl/sharedStrings.xml><?xml version="1.0" encoding="utf-8"?>
<sst xmlns="http://schemas.openxmlformats.org/spreadsheetml/2006/main" count="99" uniqueCount="61">
  <si>
    <t>Tehnohooldus</t>
  </si>
  <si>
    <t>Elektrienergia</t>
  </si>
  <si>
    <t>Küte (soojusenergia)</t>
  </si>
  <si>
    <t>Vesi ja kanalisatsioon</t>
  </si>
  <si>
    <t>(allkirjastatud digitaalselt)</t>
  </si>
  <si>
    <t>summa kuus</t>
  </si>
  <si>
    <t>Jrk</t>
  </si>
  <si>
    <t>Märkused</t>
  </si>
  <si>
    <t>Territoorium</t>
  </si>
  <si>
    <t>Kinnistu aadress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</si>
  <si>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</si>
  <si>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</si>
  <si>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 xml:space="preserve">Kinnisvara haldamine </t>
  </si>
  <si>
    <t>Tugiteenused</t>
  </si>
  <si>
    <t>TEENUSTE TASUD KOKKU</t>
  </si>
  <si>
    <t>TEENUSTE TASUD KOOS KÄIBEMAKSUGA (kuus)</t>
  </si>
  <si>
    <t>TEENUSTE TASUD KOOS KÄIBEMAKSUGA (aastas)</t>
  </si>
  <si>
    <t>Teenuste tasud kokku ilma käibemaksuta (kuus)</t>
  </si>
  <si>
    <t>Teenused</t>
  </si>
  <si>
    <t>Hoone(te) kasulik pind (hallatav pind)</t>
  </si>
  <si>
    <t>Käibemaks (20%)</t>
  </si>
  <si>
    <t>Käsundiandja</t>
  </si>
  <si>
    <t>RKAS</t>
  </si>
  <si>
    <t>Heakord</t>
  </si>
  <si>
    <t>Tarbimisteenused</t>
  </si>
  <si>
    <t>Korrashoiuteenuste tasu alates 01.01.2014</t>
  </si>
  <si>
    <t>Remonttööd</t>
  </si>
  <si>
    <t>Lepingu nr</t>
  </si>
  <si>
    <t>Politsei- ja Piirivalveamet</t>
  </si>
  <si>
    <t>THI muutus</t>
  </si>
  <si>
    <t>Tarbimine (viimane periood)</t>
  </si>
  <si>
    <t>Prognoositav muutus</t>
  </si>
  <si>
    <t>Prognoositav tarbimine 2014</t>
  </si>
  <si>
    <t>Kehtiv ühikuhind</t>
  </si>
  <si>
    <t>Hinnamuutus</t>
  </si>
  <si>
    <t>kogus aastas</t>
  </si>
  <si>
    <t>%</t>
  </si>
  <si>
    <t>EUR/ühik/aastas</t>
  </si>
  <si>
    <t>Kinnisvara haldamine (haldusteenus)</t>
  </si>
  <si>
    <t>fikseeritud tasu</t>
  </si>
  <si>
    <t>MWh</t>
  </si>
  <si>
    <t>Käibemaks</t>
  </si>
  <si>
    <t>Koostamise kuupäev:</t>
  </si>
  <si>
    <t xml:space="preserve">Koostaja: </t>
  </si>
  <si>
    <t>Mait Alles</t>
  </si>
  <si>
    <t>T2966/11</t>
  </si>
  <si>
    <t>Süsta 15</t>
  </si>
  <si>
    <t>2013 KKTT tasu (kehtiv)</t>
  </si>
  <si>
    <t>Tasu muutmise alus</t>
  </si>
  <si>
    <t>2014 KKTT tasu 
(kehtima hakkav)</t>
  </si>
  <si>
    <t>vastavalt lepingule</t>
  </si>
  <si>
    <t>teenuste hind</t>
  </si>
  <si>
    <t>kokkulepe</t>
  </si>
  <si>
    <t>Tarbimisteenused (koodid 610 kuni 630)</t>
  </si>
  <si>
    <t>teenuse hind</t>
  </si>
  <si>
    <t>arvestatud kortermajade ja laevade kuludega</t>
  </si>
  <si>
    <r>
      <t>m</t>
    </r>
    <r>
      <rPr>
        <i/>
        <vertAlign val="superscript"/>
        <sz val="11"/>
        <color indexed="8"/>
        <rFont val="Times New Roman"/>
        <family val="1"/>
      </rPr>
      <t>3</t>
    </r>
    <r>
      <rPr>
        <sz val="11"/>
        <color indexed="8"/>
        <rFont val="Calibri"/>
        <family val="2"/>
        <charset val="186"/>
      </rPr>
      <t/>
    </r>
  </si>
  <si>
    <t xml:space="preserve"> </t>
  </si>
  <si>
    <t>Lisa 1 Kinnisvara korrashoiuteenuste osutamise lepingule nr T2966/11</t>
  </si>
  <si>
    <t>TEENUSTE TASUD KÄIBEMAKSUTA (aastas)</t>
  </si>
  <si>
    <t>Korrashoiuteenuste tasu alates 01.01.2015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</si>
</sst>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9"/>
      <color indexed="81"/>
      <name val="Tahoma"/>
      <family val="2"/>
    </font>
    <font>
      <i/>
      <vertAlign val="superscript"/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Alignment="1">
      <alignment horizontal="right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6" fillId="0" borderId="0" xfId="0" applyFont="1" applyBorder="1"/>
    <xf numFmtId="0" fontId="6" fillId="0" borderId="0" xfId="0" applyFont="1"/>
    <xf numFmtId="0" fontId="5" fillId="3" borderId="2" xfId="0" applyFont="1" applyFill="1" applyBorder="1"/>
    <xf numFmtId="0" fontId="6" fillId="3" borderId="3" xfId="0" applyFont="1" applyFill="1" applyBorder="1"/>
    <xf numFmtId="0" fontId="6" fillId="3" borderId="1" xfId="0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8" fillId="0" borderId="0" xfId="0" applyFont="1"/>
    <xf numFmtId="0" fontId="6" fillId="4" borderId="2" xfId="0" applyFont="1" applyFill="1" applyBorder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/>
    <xf numFmtId="4" fontId="6" fillId="4" borderId="3" xfId="0" applyNumberFormat="1" applyFont="1" applyFill="1" applyBorder="1" applyAlignment="1">
      <alignment horizontal="right"/>
    </xf>
    <xf numFmtId="0" fontId="5" fillId="4" borderId="4" xfId="0" applyFont="1" applyFill="1" applyBorder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4" fontId="6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9" fontId="2" fillId="0" borderId="0" xfId="0" applyNumberFormat="1" applyFont="1" applyFill="1" applyBorder="1" applyAlignment="1">
      <alignment horizontal="left"/>
    </xf>
    <xf numFmtId="0" fontId="2" fillId="0" borderId="5" xfId="0" applyFont="1" applyBorder="1"/>
    <xf numFmtId="0" fontId="5" fillId="0" borderId="0" xfId="0" applyFont="1" applyFill="1" applyBorder="1"/>
    <xf numFmtId="0" fontId="1" fillId="0" borderId="0" xfId="0" applyFont="1" applyBorder="1" applyAlignment="1">
      <alignment horizontal="center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horizontal="right"/>
    </xf>
    <xf numFmtId="4" fontId="2" fillId="0" borderId="0" xfId="0" applyNumberFormat="1" applyFont="1" applyBorder="1"/>
    <xf numFmtId="0" fontId="10" fillId="0" borderId="0" xfId="0" applyFont="1" applyAlignment="1">
      <alignment horizontal="center" wrapText="1"/>
    </xf>
    <xf numFmtId="0" fontId="2" fillId="3" borderId="3" xfId="0" applyFont="1" applyFill="1" applyBorder="1"/>
    <xf numFmtId="4" fontId="2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2" xfId="0" applyFont="1" applyBorder="1" applyAlignment="1"/>
    <xf numFmtId="0" fontId="11" fillId="0" borderId="6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4" fillId="0" borderId="0" xfId="0" applyFont="1" applyBorder="1" applyAlignment="1"/>
    <xf numFmtId="0" fontId="13" fillId="5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2" fillId="5" borderId="1" xfId="0" applyFont="1" applyFill="1" applyBorder="1"/>
    <xf numFmtId="0" fontId="5" fillId="0" borderId="0" xfId="0" applyFont="1" applyFill="1" applyBorder="1" applyAlignment="1">
      <alignment wrapText="1"/>
    </xf>
    <xf numFmtId="0" fontId="2" fillId="5" borderId="5" xfId="0" applyFont="1" applyFill="1" applyBorder="1"/>
    <xf numFmtId="4" fontId="2" fillId="5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0" fontId="5" fillId="0" borderId="0" xfId="0" applyFont="1" applyAlignment="1"/>
    <xf numFmtId="3" fontId="2" fillId="5" borderId="1" xfId="0" applyNumberFormat="1" applyFont="1" applyFill="1" applyBorder="1" applyAlignment="1">
      <alignment horizontal="right"/>
    </xf>
    <xf numFmtId="10" fontId="6" fillId="5" borderId="1" xfId="1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/>
    <xf numFmtId="0" fontId="6" fillId="3" borderId="16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4" fontId="14" fillId="0" borderId="22" xfId="0" applyNumberFormat="1" applyFont="1" applyFill="1" applyBorder="1" applyAlignment="1">
      <alignment horizontal="right"/>
    </xf>
    <xf numFmtId="3" fontId="5" fillId="0" borderId="24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0" fontId="6" fillId="0" borderId="26" xfId="0" applyFont="1" applyBorder="1"/>
    <xf numFmtId="0" fontId="5" fillId="0" borderId="2" xfId="0" applyFont="1" applyBorder="1"/>
    <xf numFmtId="10" fontId="5" fillId="5" borderId="28" xfId="1" applyNumberFormat="1" applyFont="1" applyFill="1" applyBorder="1" applyAlignment="1">
      <alignment horizontal="center" vertical="center" wrapText="1"/>
    </xf>
    <xf numFmtId="4" fontId="14" fillId="0" borderId="27" xfId="0" applyNumberFormat="1" applyFont="1" applyBorder="1" applyAlignment="1">
      <alignment wrapText="1"/>
    </xf>
    <xf numFmtId="0" fontId="5" fillId="0" borderId="29" xfId="0" applyFont="1" applyBorder="1" applyAlignment="1">
      <alignment horizontal="center" wrapText="1"/>
    </xf>
    <xf numFmtId="0" fontId="6" fillId="0" borderId="30" xfId="0" applyFont="1" applyBorder="1"/>
    <xf numFmtId="0" fontId="5" fillId="0" borderId="31" xfId="0" applyFont="1" applyBorder="1" applyAlignment="1">
      <alignment horizontal="left"/>
    </xf>
    <xf numFmtId="4" fontId="14" fillId="0" borderId="24" xfId="0" applyNumberFormat="1" applyFont="1" applyFill="1" applyBorder="1" applyAlignment="1">
      <alignment horizontal="right"/>
    </xf>
    <xf numFmtId="4" fontId="14" fillId="0" borderId="33" xfId="0" applyNumberFormat="1" applyFont="1" applyBorder="1" applyAlignment="1">
      <alignment wrapText="1"/>
    </xf>
    <xf numFmtId="0" fontId="5" fillId="0" borderId="34" xfId="0" applyFont="1" applyBorder="1" applyAlignment="1">
      <alignment horizontal="center" wrapText="1"/>
    </xf>
    <xf numFmtId="0" fontId="6" fillId="3" borderId="14" xfId="0" applyFont="1" applyFill="1" applyBorder="1"/>
    <xf numFmtId="0" fontId="6" fillId="3" borderId="16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4" fontId="6" fillId="3" borderId="15" xfId="0" applyNumberFormat="1" applyFont="1" applyFill="1" applyBorder="1" applyAlignment="1">
      <alignment horizontal="right"/>
    </xf>
    <xf numFmtId="4" fontId="6" fillId="3" borderId="19" xfId="0" applyNumberFormat="1" applyFont="1" applyFill="1" applyBorder="1" applyAlignment="1">
      <alignment horizontal="center"/>
    </xf>
    <xf numFmtId="4" fontId="6" fillId="3" borderId="14" xfId="0" applyNumberFormat="1" applyFont="1" applyFill="1" applyBorder="1" applyAlignment="1">
      <alignment horizontal="right"/>
    </xf>
    <xf numFmtId="4" fontId="6" fillId="3" borderId="16" xfId="0" applyNumberFormat="1" applyFont="1" applyFill="1" applyBorder="1" applyAlignment="1">
      <alignment horizontal="right"/>
    </xf>
    <xf numFmtId="0" fontId="5" fillId="3" borderId="15" xfId="0" applyFont="1" applyFill="1" applyBorder="1"/>
    <xf numFmtId="2" fontId="12" fillId="0" borderId="28" xfId="0" applyNumberFormat="1" applyFont="1" applyFill="1" applyBorder="1" applyAlignment="1">
      <alignment horizontal="center" wrapText="1"/>
    </xf>
    <xf numFmtId="0" fontId="0" fillId="0" borderId="22" xfId="0" applyFont="1" applyBorder="1"/>
    <xf numFmtId="0" fontId="0" fillId="0" borderId="38" xfId="0" applyFont="1" applyBorder="1"/>
    <xf numFmtId="0" fontId="0" fillId="0" borderId="25" xfId="0" applyFont="1" applyBorder="1"/>
    <xf numFmtId="10" fontId="12" fillId="0" borderId="28" xfId="1" applyNumberFormat="1" applyFont="1" applyFill="1" applyBorder="1" applyAlignment="1">
      <alignment horizontal="center" wrapText="1"/>
    </xf>
    <xf numFmtId="4" fontId="5" fillId="0" borderId="27" xfId="0" applyNumberFormat="1" applyFont="1" applyBorder="1" applyAlignment="1">
      <alignment horizontal="center"/>
    </xf>
    <xf numFmtId="4" fontId="14" fillId="5" borderId="27" xfId="0" applyNumberFormat="1" applyFont="1" applyFill="1" applyBorder="1" applyAlignment="1">
      <alignment vertical="center"/>
    </xf>
    <xf numFmtId="0" fontId="5" fillId="0" borderId="31" xfId="0" applyFont="1" applyBorder="1"/>
    <xf numFmtId="0" fontId="5" fillId="0" borderId="32" xfId="0" applyFont="1" applyBorder="1"/>
    <xf numFmtId="4" fontId="6" fillId="0" borderId="24" xfId="0" applyNumberFormat="1" applyFont="1" applyBorder="1" applyAlignment="1">
      <alignment horizontal="right"/>
    </xf>
    <xf numFmtId="4" fontId="6" fillId="0" borderId="35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/>
    </xf>
    <xf numFmtId="0" fontId="6" fillId="0" borderId="40" xfId="0" applyFont="1" applyBorder="1"/>
    <xf numFmtId="4" fontId="2" fillId="0" borderId="41" xfId="0" applyNumberFormat="1" applyFont="1" applyBorder="1"/>
    <xf numFmtId="4" fontId="2" fillId="0" borderId="0" xfId="0" applyNumberFormat="1" applyFont="1" applyBorder="1" applyAlignment="1">
      <alignment wrapText="1"/>
    </xf>
    <xf numFmtId="14" fontId="19" fillId="5" borderId="0" xfId="0" applyNumberFormat="1" applyFont="1" applyFill="1" applyAlignment="1">
      <alignment horizontal="left"/>
    </xf>
    <xf numFmtId="14" fontId="12" fillId="0" borderId="0" xfId="0" applyNumberFormat="1" applyFont="1" applyAlignment="1">
      <alignment horizontal="left"/>
    </xf>
    <xf numFmtId="0" fontId="19" fillId="5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0" fillId="0" borderId="0" xfId="0" applyFont="1" applyAlignment="1">
      <alignment wrapText="1"/>
    </xf>
    <xf numFmtId="4" fontId="14" fillId="5" borderId="27" xfId="0" applyNumberFormat="1" applyFont="1" applyFill="1" applyBorder="1" applyAlignment="1">
      <alignment wrapText="1"/>
    </xf>
    <xf numFmtId="3" fontId="5" fillId="5" borderId="28" xfId="0" applyNumberFormat="1" applyFont="1" applyFill="1" applyBorder="1" applyAlignment="1">
      <alignment horizontal="center" vertical="center" wrapText="1"/>
    </xf>
    <xf numFmtId="2" fontId="12" fillId="5" borderId="28" xfId="0" applyNumberFormat="1" applyFont="1" applyFill="1" applyBorder="1" applyAlignment="1">
      <alignment horizontal="center" wrapText="1"/>
    </xf>
    <xf numFmtId="3" fontId="5" fillId="5" borderId="3" xfId="0" applyNumberFormat="1" applyFont="1" applyFill="1" applyBorder="1" applyAlignment="1">
      <alignment horizontal="center"/>
    </xf>
    <xf numFmtId="4" fontId="19" fillId="5" borderId="4" xfId="0" applyNumberFormat="1" applyFont="1" applyFill="1" applyBorder="1" applyAlignment="1">
      <alignment horizontal="center"/>
    </xf>
    <xf numFmtId="9" fontId="5" fillId="5" borderId="1" xfId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19" fillId="0" borderId="4" xfId="0" applyNumberFormat="1" applyFont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10" fontId="12" fillId="5" borderId="28" xfId="1" applyNumberFormat="1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left"/>
    </xf>
    <xf numFmtId="0" fontId="19" fillId="0" borderId="4" xfId="0" applyFont="1" applyBorder="1" applyAlignment="1">
      <alignment horizontal="left"/>
    </xf>
    <xf numFmtId="4" fontId="14" fillId="5" borderId="33" xfId="0" applyNumberFormat="1" applyFont="1" applyFill="1" applyBorder="1" applyAlignment="1">
      <alignment wrapText="1"/>
    </xf>
    <xf numFmtId="3" fontId="5" fillId="5" borderId="39" xfId="0" applyNumberFormat="1" applyFont="1" applyFill="1" applyBorder="1" applyAlignment="1">
      <alignment horizontal="center" vertical="center" wrapText="1"/>
    </xf>
    <xf numFmtId="4" fontId="13" fillId="3" borderId="14" xfId="0" applyNumberFormat="1" applyFont="1" applyFill="1" applyBorder="1" applyAlignment="1">
      <alignment horizontal="right"/>
    </xf>
    <xf numFmtId="4" fontId="13" fillId="3" borderId="15" xfId="0" applyNumberFormat="1" applyFont="1" applyFill="1" applyBorder="1" applyAlignment="1">
      <alignment horizontal="right"/>
    </xf>
    <xf numFmtId="4" fontId="13" fillId="0" borderId="24" xfId="0" applyNumberFormat="1" applyFont="1" applyBorder="1" applyAlignment="1">
      <alignment horizontal="right"/>
    </xf>
    <xf numFmtId="4" fontId="13" fillId="0" borderId="35" xfId="0" applyNumberFormat="1" applyFont="1" applyBorder="1" applyAlignment="1">
      <alignment horizontal="right"/>
    </xf>
    <xf numFmtId="0" fontId="6" fillId="0" borderId="35" xfId="0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wrapText="1"/>
    </xf>
    <xf numFmtId="9" fontId="12" fillId="0" borderId="35" xfId="0" applyNumberFormat="1" applyFont="1" applyBorder="1" applyAlignment="1">
      <alignment horizontal="left" wrapText="1"/>
    </xf>
    <xf numFmtId="2" fontId="14" fillId="0" borderId="24" xfId="0" applyNumberFormat="1" applyFont="1" applyBorder="1"/>
    <xf numFmtId="2" fontId="5" fillId="0" borderId="24" xfId="0" applyNumberFormat="1" applyFont="1" applyBorder="1"/>
    <xf numFmtId="4" fontId="13" fillId="0" borderId="24" xfId="0" applyNumberFormat="1" applyFont="1" applyBorder="1"/>
    <xf numFmtId="4" fontId="6" fillId="0" borderId="24" xfId="0" applyNumberFormat="1" applyFont="1" applyBorder="1"/>
    <xf numFmtId="0" fontId="13" fillId="0" borderId="40" xfId="0" applyFont="1" applyBorder="1"/>
    <xf numFmtId="4" fontId="13" fillId="0" borderId="41" xfId="0" applyNumberFormat="1" applyFont="1" applyBorder="1"/>
    <xf numFmtId="4" fontId="5" fillId="0" borderId="1" xfId="0" applyNumberFormat="1" applyFont="1" applyBorder="1" applyAlignment="1">
      <alignment horizontal="center" wrapText="1"/>
    </xf>
    <xf numFmtId="0" fontId="13" fillId="0" borderId="0" xfId="0" applyFont="1" applyBorder="1" applyAlignment="1">
      <alignment horizontal="right"/>
    </xf>
    <xf numFmtId="0" fontId="5" fillId="0" borderId="3" xfId="0" applyFont="1" applyBorder="1" applyAlignment="1"/>
    <xf numFmtId="0" fontId="5" fillId="0" borderId="4" xfId="0" applyFont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Border="1" applyAlignment="1">
      <alignment wrapText="1"/>
    </xf>
    <xf numFmtId="2" fontId="0" fillId="0" borderId="0" xfId="0" applyNumberFormat="1"/>
    <xf numFmtId="0" fontId="6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5" fillId="0" borderId="2" xfId="0" applyFont="1" applyBorder="1" applyAlignment="1"/>
    <xf numFmtId="0" fontId="5" fillId="0" borderId="4" xfId="0" applyFont="1" applyBorder="1" applyAlignment="1"/>
    <xf numFmtId="0" fontId="4" fillId="0" borderId="0" xfId="0" applyFont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6" xfId="0" applyFont="1" applyBorder="1" applyAlignment="1">
      <alignment horizontal="right"/>
    </xf>
    <xf numFmtId="0" fontId="18" fillId="0" borderId="0" xfId="0" applyFont="1" applyAlignment="1">
      <alignment horizontal="left"/>
    </xf>
    <xf numFmtId="0" fontId="5" fillId="0" borderId="3" xfId="0" applyFont="1" applyBorder="1" applyAlignment="1"/>
    <xf numFmtId="4" fontId="14" fillId="5" borderId="37" xfId="0" applyNumberFormat="1" applyFont="1" applyFill="1" applyBorder="1" applyAlignment="1">
      <alignment horizontal="center" vertical="center"/>
    </xf>
    <xf numFmtId="4" fontId="14" fillId="5" borderId="29" xfId="0" applyNumberFormat="1" applyFont="1" applyFill="1" applyBorder="1" applyAlignment="1">
      <alignment horizontal="center" vertical="center"/>
    </xf>
    <xf numFmtId="4" fontId="12" fillId="0" borderId="37" xfId="0" applyNumberFormat="1" applyFont="1" applyBorder="1" applyAlignment="1">
      <alignment horizontal="center" vertical="center"/>
    </xf>
    <xf numFmtId="4" fontId="12" fillId="0" borderId="29" xfId="0" applyNumberFormat="1" applyFont="1" applyBorder="1" applyAlignment="1">
      <alignment horizontal="center" vertical="center"/>
    </xf>
    <xf numFmtId="4" fontId="5" fillId="5" borderId="39" xfId="0" applyNumberFormat="1" applyFont="1" applyFill="1" applyBorder="1" applyAlignment="1">
      <alignment horizontal="center" vertical="center" wrapText="1"/>
    </xf>
    <xf numFmtId="4" fontId="5" fillId="5" borderId="36" xfId="0" applyNumberFormat="1" applyFont="1" applyFill="1" applyBorder="1" applyAlignment="1">
      <alignment horizontal="center" vertical="center" wrapText="1"/>
    </xf>
    <xf numFmtId="4" fontId="5" fillId="5" borderId="23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/>
    <xf numFmtId="0" fontId="5" fillId="0" borderId="43" xfId="0" applyFont="1" applyBorder="1" applyAlignment="1"/>
    <xf numFmtId="0" fontId="16" fillId="0" borderId="0" xfId="0" applyFont="1" applyFill="1" applyAlignment="1">
      <alignment horizontal="center"/>
    </xf>
    <xf numFmtId="0" fontId="11" fillId="3" borderId="7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4" fontId="6" fillId="0" borderId="32" xfId="0" applyNumberFormat="1" applyFont="1" applyBorder="1" applyAlignment="1">
      <alignment horizontal="right"/>
    </xf>
    <xf numFmtId="4" fontId="6" fillId="0" borderId="44" xfId="0" applyNumberFormat="1" applyFont="1" applyBorder="1" applyAlignment="1">
      <alignment horizontal="right"/>
    </xf>
    <xf numFmtId="4" fontId="6" fillId="0" borderId="45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2" fontId="5" fillId="0" borderId="4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4" fontId="6" fillId="0" borderId="6" xfId="0" applyNumberFormat="1" applyFont="1" applyBorder="1"/>
    <xf numFmtId="0" fontId="6" fillId="0" borderId="46" xfId="0" applyFont="1" applyBorder="1" applyAlignment="1">
      <alignment horizontal="right"/>
    </xf>
    <xf numFmtId="4" fontId="2" fillId="0" borderId="47" xfId="0" applyNumberFormat="1" applyFont="1" applyBorder="1"/>
  </cellXfs>
  <cellStyles count="2">
    <cellStyle name="Normaallaad" xfId="0" builtinId="0"/>
    <cellStyle name="Prot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="85" zoomScaleNormal="85" workbookViewId="0">
      <selection activeCell="G30" sqref="G30"/>
    </sheetView>
  </sheetViews>
  <sheetFormatPr defaultRowHeight="15" customHeight="1" x14ac:dyDescent="0.25"/>
  <cols>
    <col min="1" max="1" width="5.85546875" customWidth="1"/>
    <col min="2" max="2" width="7.7109375" customWidth="1"/>
    <col min="3" max="3" width="4.5703125" customWidth="1"/>
    <col min="4" max="4" width="44.85546875" customWidth="1"/>
    <col min="5" max="5" width="10.85546875" customWidth="1"/>
    <col min="6" max="6" width="14.140625" customWidth="1"/>
    <col min="7" max="7" width="20.7109375" customWidth="1"/>
    <col min="8" max="8" width="9.5703125" customWidth="1"/>
    <col min="17" max="17" width="9.7109375" bestFit="1" customWidth="1"/>
  </cols>
  <sheetData>
    <row r="1" spans="1:17" ht="15" customHeight="1" x14ac:dyDescent="0.25">
      <c r="A1" s="155" t="s">
        <v>58</v>
      </c>
      <c r="B1" s="155"/>
      <c r="C1" s="155"/>
      <c r="D1" s="155"/>
      <c r="E1" s="155"/>
      <c r="F1" s="155"/>
      <c r="G1" s="155"/>
    </row>
    <row r="2" spans="1:17" ht="15" customHeight="1" x14ac:dyDescent="0.25">
      <c r="A2" s="145"/>
      <c r="B2" s="145"/>
      <c r="C2" s="145"/>
      <c r="D2" s="145"/>
      <c r="E2" s="145"/>
      <c r="F2" s="145"/>
      <c r="G2" s="145"/>
    </row>
    <row r="3" spans="1:17" ht="15" customHeight="1" x14ac:dyDescent="0.3">
      <c r="A3" s="158" t="s">
        <v>60</v>
      </c>
      <c r="B3" s="158"/>
      <c r="C3" s="158"/>
      <c r="D3" s="158"/>
      <c r="E3" s="158"/>
      <c r="F3" s="158"/>
      <c r="G3" s="158"/>
      <c r="H3" s="34"/>
    </row>
    <row r="4" spans="1:17" ht="15" customHeight="1" x14ac:dyDescent="0.3">
      <c r="A4" s="37"/>
      <c r="B4" s="37"/>
      <c r="C4" s="37"/>
      <c r="D4" s="37"/>
      <c r="E4" s="37"/>
      <c r="F4" s="37"/>
      <c r="G4" s="37"/>
      <c r="H4" s="34"/>
    </row>
    <row r="5" spans="1:17" ht="15" customHeight="1" x14ac:dyDescent="0.3">
      <c r="H5" s="35"/>
    </row>
    <row r="6" spans="1:17" ht="15" customHeight="1" x14ac:dyDescent="0.25">
      <c r="A6" s="33"/>
      <c r="B6" s="33"/>
      <c r="C6" s="33"/>
      <c r="D6" s="33"/>
      <c r="E6" s="33"/>
      <c r="F6" s="33"/>
      <c r="G6" s="33"/>
      <c r="H6" s="4"/>
    </row>
    <row r="7" spans="1:17" ht="15" customHeight="1" x14ac:dyDescent="0.25">
      <c r="A7" s="42"/>
      <c r="B7" s="42"/>
      <c r="C7" s="43" t="s">
        <v>21</v>
      </c>
      <c r="D7" s="5" t="s">
        <v>28</v>
      </c>
      <c r="E7" s="26"/>
      <c r="F7" s="32"/>
      <c r="G7" s="32"/>
      <c r="H7" s="4"/>
    </row>
    <row r="8" spans="1:17" ht="15" customHeight="1" x14ac:dyDescent="0.25">
      <c r="A8" s="159" t="s">
        <v>9</v>
      </c>
      <c r="B8" s="159"/>
      <c r="C8" s="160"/>
      <c r="D8" s="31" t="s">
        <v>46</v>
      </c>
      <c r="E8" s="2"/>
      <c r="F8" s="3"/>
      <c r="G8" s="2"/>
      <c r="H8" s="2"/>
    </row>
    <row r="9" spans="1:17" ht="15" customHeight="1" x14ac:dyDescent="0.25">
      <c r="A9" s="2"/>
      <c r="B9" s="2"/>
      <c r="C9" s="2"/>
      <c r="D9" s="2"/>
      <c r="E9" s="2"/>
      <c r="F9" s="3"/>
      <c r="G9" s="2"/>
      <c r="H9" s="2"/>
    </row>
    <row r="10" spans="1:17" ht="15" customHeight="1" x14ac:dyDescent="0.25">
      <c r="A10" s="2"/>
      <c r="B10" s="2"/>
      <c r="C10" s="2"/>
      <c r="D10" s="6" t="s">
        <v>19</v>
      </c>
      <c r="E10" s="39">
        <v>13971</v>
      </c>
      <c r="F10" s="7" t="s">
        <v>10</v>
      </c>
      <c r="G10" s="8"/>
      <c r="H10" s="2"/>
    </row>
    <row r="11" spans="1:17" ht="15" customHeight="1" x14ac:dyDescent="0.25">
      <c r="A11" s="2"/>
      <c r="B11" s="2"/>
      <c r="C11" s="2"/>
      <c r="D11" s="6" t="s">
        <v>8</v>
      </c>
      <c r="E11" s="40">
        <v>77761</v>
      </c>
      <c r="F11" s="7" t="s">
        <v>10</v>
      </c>
      <c r="G11" s="2"/>
      <c r="H11" s="2"/>
    </row>
    <row r="12" spans="1:17" ht="15" customHeight="1" x14ac:dyDescent="0.25">
      <c r="A12" s="2"/>
      <c r="B12" s="2"/>
      <c r="C12" s="2"/>
      <c r="D12" s="13"/>
      <c r="E12" s="2"/>
      <c r="F12" s="2"/>
      <c r="G12" s="2"/>
      <c r="H12" s="2"/>
    </row>
    <row r="13" spans="1:17" ht="15" customHeight="1" x14ac:dyDescent="0.25">
      <c r="A13" s="14" t="s">
        <v>6</v>
      </c>
      <c r="B13" s="38" t="s">
        <v>18</v>
      </c>
      <c r="C13" s="15"/>
      <c r="D13" s="15"/>
      <c r="E13" s="16" t="s">
        <v>11</v>
      </c>
      <c r="F13" s="16" t="s">
        <v>5</v>
      </c>
      <c r="G13" s="16" t="s">
        <v>7</v>
      </c>
      <c r="H13" s="2"/>
    </row>
    <row r="14" spans="1:17" ht="15" customHeight="1" x14ac:dyDescent="0.25">
      <c r="A14" s="7">
        <v>1</v>
      </c>
      <c r="B14" s="19">
        <v>100</v>
      </c>
      <c r="C14" s="156" t="s">
        <v>12</v>
      </c>
      <c r="D14" s="157"/>
      <c r="E14" s="17">
        <f>SUM(F14/E10)</f>
        <v>0.19436633025552932</v>
      </c>
      <c r="F14" s="17">
        <v>2715.4920000000002</v>
      </c>
      <c r="G14" s="18"/>
      <c r="H14" s="2"/>
      <c r="Q14" s="150"/>
    </row>
    <row r="15" spans="1:17" ht="15" customHeight="1" x14ac:dyDescent="0.25">
      <c r="A15" s="7">
        <v>2</v>
      </c>
      <c r="B15" s="19">
        <v>200</v>
      </c>
      <c r="C15" s="10" t="s">
        <v>0</v>
      </c>
      <c r="D15" s="10"/>
      <c r="E15" s="17">
        <f t="shared" ref="E15:E20" si="0">F15/$E$10</f>
        <v>0.30778040226182807</v>
      </c>
      <c r="F15" s="17">
        <v>4300</v>
      </c>
      <c r="G15" s="18"/>
      <c r="H15" s="2"/>
      <c r="Q15" s="150"/>
    </row>
    <row r="16" spans="1:17" ht="15" customHeight="1" x14ac:dyDescent="0.25">
      <c r="A16" s="7">
        <v>3</v>
      </c>
      <c r="B16" s="19">
        <v>300</v>
      </c>
      <c r="C16" s="153" t="s">
        <v>23</v>
      </c>
      <c r="D16" s="154"/>
      <c r="E16" s="17">
        <f t="shared" si="0"/>
        <v>0.73008374490015027</v>
      </c>
      <c r="F16" s="17">
        <v>10200</v>
      </c>
      <c r="G16" s="18"/>
      <c r="H16" s="2"/>
      <c r="Q16" s="150"/>
    </row>
    <row r="17" spans="1:17" ht="15" customHeight="1" x14ac:dyDescent="0.25">
      <c r="A17" s="7">
        <v>4</v>
      </c>
      <c r="B17" s="19">
        <v>400</v>
      </c>
      <c r="C17" s="45" t="s">
        <v>26</v>
      </c>
      <c r="D17" s="146"/>
      <c r="E17" s="148">
        <f>F17/E10</f>
        <v>2.1220385083387017</v>
      </c>
      <c r="F17" s="149">
        <v>29647</v>
      </c>
      <c r="G17" s="147"/>
      <c r="H17" s="2"/>
      <c r="Q17" s="150"/>
    </row>
    <row r="18" spans="1:17" ht="15" customHeight="1" x14ac:dyDescent="0.25">
      <c r="A18" s="7">
        <v>5</v>
      </c>
      <c r="B18" s="19">
        <v>600</v>
      </c>
      <c r="C18" s="10" t="s">
        <v>24</v>
      </c>
      <c r="D18" s="10"/>
      <c r="E18" s="17"/>
      <c r="F18" s="17"/>
      <c r="G18" s="9"/>
      <c r="H18" s="20"/>
      <c r="Q18" s="150"/>
    </row>
    <row r="19" spans="1:17" ht="15" customHeight="1" x14ac:dyDescent="0.25">
      <c r="A19" s="7"/>
      <c r="B19" s="19"/>
      <c r="C19" s="10">
        <v>610</v>
      </c>
      <c r="D19" s="10" t="s">
        <v>1</v>
      </c>
      <c r="E19" s="17">
        <f t="shared" si="0"/>
        <v>0.60416738243504409</v>
      </c>
      <c r="F19" s="17">
        <v>8440.8225000000002</v>
      </c>
      <c r="G19" s="144"/>
      <c r="H19" s="2"/>
      <c r="Q19" s="150"/>
    </row>
    <row r="20" spans="1:17" ht="15" customHeight="1" x14ac:dyDescent="0.25">
      <c r="A20" s="7"/>
      <c r="B20" s="19"/>
      <c r="C20" s="10">
        <v>620</v>
      </c>
      <c r="D20" s="10" t="s">
        <v>2</v>
      </c>
      <c r="E20" s="17">
        <f t="shared" si="0"/>
        <v>0.45615099615396176</v>
      </c>
      <c r="F20" s="17">
        <v>6372.8855672669997</v>
      </c>
      <c r="G20" s="144"/>
      <c r="H20" s="2"/>
      <c r="Q20" s="150"/>
    </row>
    <row r="21" spans="1:17" ht="15" customHeight="1" x14ac:dyDescent="0.25">
      <c r="A21" s="7"/>
      <c r="B21" s="19"/>
      <c r="C21" s="10">
        <v>630</v>
      </c>
      <c r="D21" s="10" t="s">
        <v>3</v>
      </c>
      <c r="E21" s="17">
        <f>SUM(F21/E10)</f>
        <v>5.5414812826569321E-2</v>
      </c>
      <c r="F21" s="17">
        <v>774.20034999999996</v>
      </c>
      <c r="G21" s="144"/>
      <c r="H21" s="2"/>
      <c r="Q21" s="150"/>
    </row>
    <row r="22" spans="1:17" ht="15" customHeight="1" x14ac:dyDescent="0.25">
      <c r="A22" s="7">
        <v>6</v>
      </c>
      <c r="B22" s="19">
        <v>700</v>
      </c>
      <c r="C22" s="153" t="s">
        <v>13</v>
      </c>
      <c r="D22" s="154"/>
      <c r="E22" s="17">
        <f>F22/E10</f>
        <v>2.708717629375134E-2</v>
      </c>
      <c r="F22" s="17">
        <v>378.43493999999998</v>
      </c>
      <c r="G22" s="18"/>
      <c r="H22" s="2"/>
      <c r="Q22" s="150"/>
    </row>
    <row r="23" spans="1:17" ht="15" customHeight="1" x14ac:dyDescent="0.25">
      <c r="A23" s="21"/>
      <c r="B23" s="22"/>
      <c r="C23" s="23" t="s">
        <v>14</v>
      </c>
      <c r="D23" s="23"/>
      <c r="E23" s="24">
        <f>SUM(E14:E22)</f>
        <v>4.4970893534655358</v>
      </c>
      <c r="F23" s="24">
        <f>SUM(F14:F22)</f>
        <v>62828.835357266995</v>
      </c>
      <c r="G23" s="25"/>
      <c r="H23" s="2"/>
      <c r="Q23" s="150"/>
    </row>
    <row r="24" spans="1:17" ht="15" customHeight="1" x14ac:dyDescent="0.25">
      <c r="A24" s="26"/>
      <c r="B24" s="27"/>
      <c r="C24" s="12"/>
      <c r="D24" s="12"/>
      <c r="E24" s="183"/>
      <c r="F24" s="184"/>
      <c r="G24" s="26"/>
      <c r="H24" s="2"/>
      <c r="Q24" s="150"/>
    </row>
    <row r="25" spans="1:17" ht="15" customHeight="1" x14ac:dyDescent="0.25">
      <c r="A25" s="26"/>
      <c r="B25" s="151" t="s">
        <v>17</v>
      </c>
      <c r="C25" s="151"/>
      <c r="D25" s="151"/>
      <c r="E25" s="185">
        <f>E23</f>
        <v>4.4970893534655358</v>
      </c>
      <c r="F25" s="186">
        <f>F23</f>
        <v>62828.835357266995</v>
      </c>
      <c r="G25" s="29"/>
      <c r="H25" s="2"/>
      <c r="Q25" s="150"/>
    </row>
    <row r="26" spans="1:17" ht="15" customHeight="1" x14ac:dyDescent="0.25">
      <c r="A26" s="26"/>
      <c r="B26" s="152" t="s">
        <v>20</v>
      </c>
      <c r="C26" s="152"/>
      <c r="D26" s="152"/>
      <c r="E26" s="187">
        <f>E25*0.2</f>
        <v>0.89941787069310719</v>
      </c>
      <c r="F26" s="188">
        <f>F25*0.2</f>
        <v>12565.7670714534</v>
      </c>
      <c r="G26" s="30"/>
      <c r="H26" s="2"/>
      <c r="Q26" s="150"/>
    </row>
    <row r="27" spans="1:17" ht="15" customHeight="1" x14ac:dyDescent="0.25">
      <c r="A27" s="26"/>
      <c r="B27" s="12" t="s">
        <v>15</v>
      </c>
      <c r="C27" s="12"/>
      <c r="D27" s="12"/>
      <c r="E27" s="185">
        <f>E26+E25</f>
        <v>5.3965072241586434</v>
      </c>
      <c r="F27" s="189">
        <f>F26+F25</f>
        <v>75394.602428720391</v>
      </c>
      <c r="G27" s="26"/>
      <c r="H27" s="2"/>
    </row>
    <row r="28" spans="1:17" ht="15" customHeight="1" x14ac:dyDescent="0.25">
      <c r="A28" s="26"/>
      <c r="B28" s="12" t="s">
        <v>59</v>
      </c>
      <c r="C28" s="12"/>
      <c r="D28" s="12"/>
      <c r="E28" s="185"/>
      <c r="F28" s="189">
        <f>F25*12</f>
        <v>753946.02428720391</v>
      </c>
      <c r="G28" s="26"/>
      <c r="H28" s="2"/>
    </row>
    <row r="29" spans="1:17" ht="15" customHeight="1" x14ac:dyDescent="0.25">
      <c r="A29" s="26"/>
      <c r="B29" s="12" t="s">
        <v>16</v>
      </c>
      <c r="C29" s="12"/>
      <c r="D29" s="12"/>
      <c r="E29" s="190"/>
      <c r="F29" s="191">
        <f>F27*12</f>
        <v>904735.22914464469</v>
      </c>
      <c r="G29" s="26"/>
      <c r="H29" s="2"/>
    </row>
    <row r="30" spans="1:17" ht="15" customHeight="1" x14ac:dyDescent="0.25">
      <c r="A30" s="26"/>
      <c r="B30" s="12"/>
      <c r="C30" s="12"/>
      <c r="D30" s="12"/>
      <c r="E30" s="41"/>
      <c r="F30" s="36"/>
      <c r="G30" s="26"/>
      <c r="H30" s="2"/>
    </row>
    <row r="31" spans="1:17" ht="15" customHeight="1" x14ac:dyDescent="0.25">
      <c r="A31" s="26"/>
      <c r="B31" s="26"/>
      <c r="C31" s="26"/>
      <c r="D31" s="26"/>
      <c r="E31" s="26"/>
      <c r="F31" s="26"/>
      <c r="G31" s="26"/>
      <c r="H31" s="2"/>
    </row>
    <row r="32" spans="1:17" ht="15" customHeight="1" x14ac:dyDescent="0.25">
      <c r="A32" s="2"/>
      <c r="B32" s="2"/>
      <c r="C32" s="2"/>
      <c r="D32" s="2"/>
      <c r="E32" s="2"/>
      <c r="F32" s="2"/>
      <c r="G32" s="2"/>
      <c r="H32" s="2"/>
    </row>
    <row r="33" spans="1:8" ht="15" customHeight="1" x14ac:dyDescent="0.25">
      <c r="A33" s="2"/>
      <c r="B33" s="13" t="s">
        <v>21</v>
      </c>
      <c r="C33" s="13"/>
      <c r="D33" s="13"/>
      <c r="E33" s="13" t="s">
        <v>22</v>
      </c>
      <c r="F33" s="2"/>
      <c r="G33" s="2"/>
      <c r="H33" s="2"/>
    </row>
    <row r="34" spans="1:8" ht="1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15" customHeight="1" x14ac:dyDescent="0.25">
      <c r="A35" s="2"/>
      <c r="B35" s="11" t="s">
        <v>4</v>
      </c>
      <c r="C35" s="11"/>
      <c r="D35" s="11"/>
      <c r="E35" s="11" t="s">
        <v>4</v>
      </c>
      <c r="F35" s="11"/>
      <c r="G35" s="2"/>
      <c r="H35" s="2"/>
    </row>
    <row r="36" spans="1:8" ht="1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5" customHeight="1" x14ac:dyDescent="0.25">
      <c r="H37" s="1"/>
    </row>
  </sheetData>
  <mergeCells count="8">
    <mergeCell ref="B25:D25"/>
    <mergeCell ref="B26:D26"/>
    <mergeCell ref="C22:D22"/>
    <mergeCell ref="A1:G1"/>
    <mergeCell ref="C16:D16"/>
    <mergeCell ref="C14:D14"/>
    <mergeCell ref="A3:G3"/>
    <mergeCell ref="A8:C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"/>
  <sheetViews>
    <sheetView workbookViewId="0">
      <selection activeCell="N26" sqref="N26"/>
    </sheetView>
  </sheetViews>
  <sheetFormatPr defaultRowHeight="15" outlineLevelCol="1" x14ac:dyDescent="0.25"/>
  <cols>
    <col min="1" max="1" width="8.42578125" style="1" customWidth="1"/>
    <col min="2" max="2" width="7.7109375" style="1" customWidth="1"/>
    <col min="3" max="3" width="4.85546875" style="1" customWidth="1"/>
    <col min="4" max="4" width="59.85546875" style="1" customWidth="1"/>
    <col min="5" max="5" width="12.85546875" style="1" customWidth="1"/>
    <col min="6" max="6" width="14.42578125" style="1" customWidth="1"/>
    <col min="7" max="7" width="20.85546875" style="115" customWidth="1"/>
    <col min="8" max="8" width="12.140625" style="1" hidden="1" customWidth="1" outlineLevel="1"/>
    <col min="9" max="9" width="5.5703125" style="1" hidden="1" customWidth="1" outlineLevel="1"/>
    <col min="10" max="10" width="13.7109375" style="1" hidden="1" customWidth="1" outlineLevel="1"/>
    <col min="11" max="11" width="10.140625" style="1" hidden="1" customWidth="1" outlineLevel="1"/>
    <col min="12" max="12" width="5.42578125" style="1" hidden="1" customWidth="1" outlineLevel="1"/>
    <col min="13" max="13" width="16.7109375" style="1" hidden="1" customWidth="1" outlineLevel="1"/>
    <col min="14" max="14" width="14.5703125" style="1" customWidth="1" collapsed="1"/>
    <col min="15" max="15" width="12.85546875" style="1" customWidth="1"/>
    <col min="16" max="16" width="13.85546875" style="1" customWidth="1"/>
    <col min="17" max="17" width="25" style="1" customWidth="1"/>
    <col min="18" max="256" width="9.140625" style="1"/>
    <col min="257" max="257" width="8.42578125" style="1" customWidth="1"/>
    <col min="258" max="258" width="7.7109375" style="1" customWidth="1"/>
    <col min="259" max="259" width="4.85546875" style="1" customWidth="1"/>
    <col min="260" max="260" width="59.85546875" style="1" customWidth="1"/>
    <col min="261" max="261" width="12.85546875" style="1" customWidth="1"/>
    <col min="262" max="262" width="14.42578125" style="1" customWidth="1"/>
    <col min="263" max="263" width="20.85546875" style="1" customWidth="1"/>
    <col min="264" max="264" width="12.140625" style="1" customWidth="1"/>
    <col min="265" max="265" width="5.5703125" style="1" customWidth="1"/>
    <col min="266" max="266" width="13.7109375" style="1" customWidth="1"/>
    <col min="267" max="267" width="10.140625" style="1" customWidth="1"/>
    <col min="268" max="268" width="5.42578125" style="1" customWidth="1"/>
    <col min="269" max="269" width="16.7109375" style="1" bestFit="1" customWidth="1"/>
    <col min="270" max="270" width="14.5703125" style="1" customWidth="1"/>
    <col min="271" max="271" width="12.85546875" style="1" customWidth="1"/>
    <col min="272" max="272" width="13.85546875" style="1" customWidth="1"/>
    <col min="273" max="273" width="25" style="1" customWidth="1"/>
    <col min="274" max="512" width="9.140625" style="1"/>
    <col min="513" max="513" width="8.42578125" style="1" customWidth="1"/>
    <col min="514" max="514" width="7.7109375" style="1" customWidth="1"/>
    <col min="515" max="515" width="4.85546875" style="1" customWidth="1"/>
    <col min="516" max="516" width="59.85546875" style="1" customWidth="1"/>
    <col min="517" max="517" width="12.85546875" style="1" customWidth="1"/>
    <col min="518" max="518" width="14.42578125" style="1" customWidth="1"/>
    <col min="519" max="519" width="20.85546875" style="1" customWidth="1"/>
    <col min="520" max="520" width="12.140625" style="1" customWidth="1"/>
    <col min="521" max="521" width="5.5703125" style="1" customWidth="1"/>
    <col min="522" max="522" width="13.7109375" style="1" customWidth="1"/>
    <col min="523" max="523" width="10.140625" style="1" customWidth="1"/>
    <col min="524" max="524" width="5.42578125" style="1" customWidth="1"/>
    <col min="525" max="525" width="16.7109375" style="1" bestFit="1" customWidth="1"/>
    <col min="526" max="526" width="14.5703125" style="1" customWidth="1"/>
    <col min="527" max="527" width="12.85546875" style="1" customWidth="1"/>
    <col min="528" max="528" width="13.85546875" style="1" customWidth="1"/>
    <col min="529" max="529" width="25" style="1" customWidth="1"/>
    <col min="530" max="768" width="9.140625" style="1"/>
    <col min="769" max="769" width="8.42578125" style="1" customWidth="1"/>
    <col min="770" max="770" width="7.7109375" style="1" customWidth="1"/>
    <col min="771" max="771" width="4.85546875" style="1" customWidth="1"/>
    <col min="772" max="772" width="59.85546875" style="1" customWidth="1"/>
    <col min="773" max="773" width="12.85546875" style="1" customWidth="1"/>
    <col min="774" max="774" width="14.42578125" style="1" customWidth="1"/>
    <col min="775" max="775" width="20.85546875" style="1" customWidth="1"/>
    <col min="776" max="776" width="12.140625" style="1" customWidth="1"/>
    <col min="777" max="777" width="5.5703125" style="1" customWidth="1"/>
    <col min="778" max="778" width="13.7109375" style="1" customWidth="1"/>
    <col min="779" max="779" width="10.140625" style="1" customWidth="1"/>
    <col min="780" max="780" width="5.42578125" style="1" customWidth="1"/>
    <col min="781" max="781" width="16.7109375" style="1" bestFit="1" customWidth="1"/>
    <col min="782" max="782" width="14.5703125" style="1" customWidth="1"/>
    <col min="783" max="783" width="12.85546875" style="1" customWidth="1"/>
    <col min="784" max="784" width="13.85546875" style="1" customWidth="1"/>
    <col min="785" max="785" width="25" style="1" customWidth="1"/>
    <col min="786" max="1024" width="9.140625" style="1"/>
    <col min="1025" max="1025" width="8.42578125" style="1" customWidth="1"/>
    <col min="1026" max="1026" width="7.7109375" style="1" customWidth="1"/>
    <col min="1027" max="1027" width="4.85546875" style="1" customWidth="1"/>
    <col min="1028" max="1028" width="59.85546875" style="1" customWidth="1"/>
    <col min="1029" max="1029" width="12.85546875" style="1" customWidth="1"/>
    <col min="1030" max="1030" width="14.42578125" style="1" customWidth="1"/>
    <col min="1031" max="1031" width="20.85546875" style="1" customWidth="1"/>
    <col min="1032" max="1032" width="12.140625" style="1" customWidth="1"/>
    <col min="1033" max="1033" width="5.5703125" style="1" customWidth="1"/>
    <col min="1034" max="1034" width="13.7109375" style="1" customWidth="1"/>
    <col min="1035" max="1035" width="10.140625" style="1" customWidth="1"/>
    <col min="1036" max="1036" width="5.42578125" style="1" customWidth="1"/>
    <col min="1037" max="1037" width="16.7109375" style="1" bestFit="1" customWidth="1"/>
    <col min="1038" max="1038" width="14.5703125" style="1" customWidth="1"/>
    <col min="1039" max="1039" width="12.85546875" style="1" customWidth="1"/>
    <col min="1040" max="1040" width="13.85546875" style="1" customWidth="1"/>
    <col min="1041" max="1041" width="25" style="1" customWidth="1"/>
    <col min="1042" max="1280" width="9.140625" style="1"/>
    <col min="1281" max="1281" width="8.42578125" style="1" customWidth="1"/>
    <col min="1282" max="1282" width="7.7109375" style="1" customWidth="1"/>
    <col min="1283" max="1283" width="4.85546875" style="1" customWidth="1"/>
    <col min="1284" max="1284" width="59.85546875" style="1" customWidth="1"/>
    <col min="1285" max="1285" width="12.85546875" style="1" customWidth="1"/>
    <col min="1286" max="1286" width="14.42578125" style="1" customWidth="1"/>
    <col min="1287" max="1287" width="20.85546875" style="1" customWidth="1"/>
    <col min="1288" max="1288" width="12.140625" style="1" customWidth="1"/>
    <col min="1289" max="1289" width="5.5703125" style="1" customWidth="1"/>
    <col min="1290" max="1290" width="13.7109375" style="1" customWidth="1"/>
    <col min="1291" max="1291" width="10.140625" style="1" customWidth="1"/>
    <col min="1292" max="1292" width="5.42578125" style="1" customWidth="1"/>
    <col min="1293" max="1293" width="16.7109375" style="1" bestFit="1" customWidth="1"/>
    <col min="1294" max="1294" width="14.5703125" style="1" customWidth="1"/>
    <col min="1295" max="1295" width="12.85546875" style="1" customWidth="1"/>
    <col min="1296" max="1296" width="13.85546875" style="1" customWidth="1"/>
    <col min="1297" max="1297" width="25" style="1" customWidth="1"/>
    <col min="1298" max="1536" width="9.140625" style="1"/>
    <col min="1537" max="1537" width="8.42578125" style="1" customWidth="1"/>
    <col min="1538" max="1538" width="7.7109375" style="1" customWidth="1"/>
    <col min="1539" max="1539" width="4.85546875" style="1" customWidth="1"/>
    <col min="1540" max="1540" width="59.85546875" style="1" customWidth="1"/>
    <col min="1541" max="1541" width="12.85546875" style="1" customWidth="1"/>
    <col min="1542" max="1542" width="14.42578125" style="1" customWidth="1"/>
    <col min="1543" max="1543" width="20.85546875" style="1" customWidth="1"/>
    <col min="1544" max="1544" width="12.140625" style="1" customWidth="1"/>
    <col min="1545" max="1545" width="5.5703125" style="1" customWidth="1"/>
    <col min="1546" max="1546" width="13.7109375" style="1" customWidth="1"/>
    <col min="1547" max="1547" width="10.140625" style="1" customWidth="1"/>
    <col min="1548" max="1548" width="5.42578125" style="1" customWidth="1"/>
    <col min="1549" max="1549" width="16.7109375" style="1" bestFit="1" customWidth="1"/>
    <col min="1550" max="1550" width="14.5703125" style="1" customWidth="1"/>
    <col min="1551" max="1551" width="12.85546875" style="1" customWidth="1"/>
    <col min="1552" max="1552" width="13.85546875" style="1" customWidth="1"/>
    <col min="1553" max="1553" width="25" style="1" customWidth="1"/>
    <col min="1554" max="1792" width="9.140625" style="1"/>
    <col min="1793" max="1793" width="8.42578125" style="1" customWidth="1"/>
    <col min="1794" max="1794" width="7.7109375" style="1" customWidth="1"/>
    <col min="1795" max="1795" width="4.85546875" style="1" customWidth="1"/>
    <col min="1796" max="1796" width="59.85546875" style="1" customWidth="1"/>
    <col min="1797" max="1797" width="12.85546875" style="1" customWidth="1"/>
    <col min="1798" max="1798" width="14.42578125" style="1" customWidth="1"/>
    <col min="1799" max="1799" width="20.85546875" style="1" customWidth="1"/>
    <col min="1800" max="1800" width="12.140625" style="1" customWidth="1"/>
    <col min="1801" max="1801" width="5.5703125" style="1" customWidth="1"/>
    <col min="1802" max="1802" width="13.7109375" style="1" customWidth="1"/>
    <col min="1803" max="1803" width="10.140625" style="1" customWidth="1"/>
    <col min="1804" max="1804" width="5.42578125" style="1" customWidth="1"/>
    <col min="1805" max="1805" width="16.7109375" style="1" bestFit="1" customWidth="1"/>
    <col min="1806" max="1806" width="14.5703125" style="1" customWidth="1"/>
    <col min="1807" max="1807" width="12.85546875" style="1" customWidth="1"/>
    <col min="1808" max="1808" width="13.85546875" style="1" customWidth="1"/>
    <col min="1809" max="1809" width="25" style="1" customWidth="1"/>
    <col min="1810" max="2048" width="9.140625" style="1"/>
    <col min="2049" max="2049" width="8.42578125" style="1" customWidth="1"/>
    <col min="2050" max="2050" width="7.7109375" style="1" customWidth="1"/>
    <col min="2051" max="2051" width="4.85546875" style="1" customWidth="1"/>
    <col min="2052" max="2052" width="59.85546875" style="1" customWidth="1"/>
    <col min="2053" max="2053" width="12.85546875" style="1" customWidth="1"/>
    <col min="2054" max="2054" width="14.42578125" style="1" customWidth="1"/>
    <col min="2055" max="2055" width="20.85546875" style="1" customWidth="1"/>
    <col min="2056" max="2056" width="12.140625" style="1" customWidth="1"/>
    <col min="2057" max="2057" width="5.5703125" style="1" customWidth="1"/>
    <col min="2058" max="2058" width="13.7109375" style="1" customWidth="1"/>
    <col min="2059" max="2059" width="10.140625" style="1" customWidth="1"/>
    <col min="2060" max="2060" width="5.42578125" style="1" customWidth="1"/>
    <col min="2061" max="2061" width="16.7109375" style="1" bestFit="1" customWidth="1"/>
    <col min="2062" max="2062" width="14.5703125" style="1" customWidth="1"/>
    <col min="2063" max="2063" width="12.85546875" style="1" customWidth="1"/>
    <col min="2064" max="2064" width="13.85546875" style="1" customWidth="1"/>
    <col min="2065" max="2065" width="25" style="1" customWidth="1"/>
    <col min="2066" max="2304" width="9.140625" style="1"/>
    <col min="2305" max="2305" width="8.42578125" style="1" customWidth="1"/>
    <col min="2306" max="2306" width="7.7109375" style="1" customWidth="1"/>
    <col min="2307" max="2307" width="4.85546875" style="1" customWidth="1"/>
    <col min="2308" max="2308" width="59.85546875" style="1" customWidth="1"/>
    <col min="2309" max="2309" width="12.85546875" style="1" customWidth="1"/>
    <col min="2310" max="2310" width="14.42578125" style="1" customWidth="1"/>
    <col min="2311" max="2311" width="20.85546875" style="1" customWidth="1"/>
    <col min="2312" max="2312" width="12.140625" style="1" customWidth="1"/>
    <col min="2313" max="2313" width="5.5703125" style="1" customWidth="1"/>
    <col min="2314" max="2314" width="13.7109375" style="1" customWidth="1"/>
    <col min="2315" max="2315" width="10.140625" style="1" customWidth="1"/>
    <col min="2316" max="2316" width="5.42578125" style="1" customWidth="1"/>
    <col min="2317" max="2317" width="16.7109375" style="1" bestFit="1" customWidth="1"/>
    <col min="2318" max="2318" width="14.5703125" style="1" customWidth="1"/>
    <col min="2319" max="2319" width="12.85546875" style="1" customWidth="1"/>
    <col min="2320" max="2320" width="13.85546875" style="1" customWidth="1"/>
    <col min="2321" max="2321" width="25" style="1" customWidth="1"/>
    <col min="2322" max="2560" width="9.140625" style="1"/>
    <col min="2561" max="2561" width="8.42578125" style="1" customWidth="1"/>
    <col min="2562" max="2562" width="7.7109375" style="1" customWidth="1"/>
    <col min="2563" max="2563" width="4.85546875" style="1" customWidth="1"/>
    <col min="2564" max="2564" width="59.85546875" style="1" customWidth="1"/>
    <col min="2565" max="2565" width="12.85546875" style="1" customWidth="1"/>
    <col min="2566" max="2566" width="14.42578125" style="1" customWidth="1"/>
    <col min="2567" max="2567" width="20.85546875" style="1" customWidth="1"/>
    <col min="2568" max="2568" width="12.140625" style="1" customWidth="1"/>
    <col min="2569" max="2569" width="5.5703125" style="1" customWidth="1"/>
    <col min="2570" max="2570" width="13.7109375" style="1" customWidth="1"/>
    <col min="2571" max="2571" width="10.140625" style="1" customWidth="1"/>
    <col min="2572" max="2572" width="5.42578125" style="1" customWidth="1"/>
    <col min="2573" max="2573" width="16.7109375" style="1" bestFit="1" customWidth="1"/>
    <col min="2574" max="2574" width="14.5703125" style="1" customWidth="1"/>
    <col min="2575" max="2575" width="12.85546875" style="1" customWidth="1"/>
    <col min="2576" max="2576" width="13.85546875" style="1" customWidth="1"/>
    <col min="2577" max="2577" width="25" style="1" customWidth="1"/>
    <col min="2578" max="2816" width="9.140625" style="1"/>
    <col min="2817" max="2817" width="8.42578125" style="1" customWidth="1"/>
    <col min="2818" max="2818" width="7.7109375" style="1" customWidth="1"/>
    <col min="2819" max="2819" width="4.85546875" style="1" customWidth="1"/>
    <col min="2820" max="2820" width="59.85546875" style="1" customWidth="1"/>
    <col min="2821" max="2821" width="12.85546875" style="1" customWidth="1"/>
    <col min="2822" max="2822" width="14.42578125" style="1" customWidth="1"/>
    <col min="2823" max="2823" width="20.85546875" style="1" customWidth="1"/>
    <col min="2824" max="2824" width="12.140625" style="1" customWidth="1"/>
    <col min="2825" max="2825" width="5.5703125" style="1" customWidth="1"/>
    <col min="2826" max="2826" width="13.7109375" style="1" customWidth="1"/>
    <col min="2827" max="2827" width="10.140625" style="1" customWidth="1"/>
    <col min="2828" max="2828" width="5.42578125" style="1" customWidth="1"/>
    <col min="2829" max="2829" width="16.7109375" style="1" bestFit="1" customWidth="1"/>
    <col min="2830" max="2830" width="14.5703125" style="1" customWidth="1"/>
    <col min="2831" max="2831" width="12.85546875" style="1" customWidth="1"/>
    <col min="2832" max="2832" width="13.85546875" style="1" customWidth="1"/>
    <col min="2833" max="2833" width="25" style="1" customWidth="1"/>
    <col min="2834" max="3072" width="9.140625" style="1"/>
    <col min="3073" max="3073" width="8.42578125" style="1" customWidth="1"/>
    <col min="3074" max="3074" width="7.7109375" style="1" customWidth="1"/>
    <col min="3075" max="3075" width="4.85546875" style="1" customWidth="1"/>
    <col min="3076" max="3076" width="59.85546875" style="1" customWidth="1"/>
    <col min="3077" max="3077" width="12.85546875" style="1" customWidth="1"/>
    <col min="3078" max="3078" width="14.42578125" style="1" customWidth="1"/>
    <col min="3079" max="3079" width="20.85546875" style="1" customWidth="1"/>
    <col min="3080" max="3080" width="12.140625" style="1" customWidth="1"/>
    <col min="3081" max="3081" width="5.5703125" style="1" customWidth="1"/>
    <col min="3082" max="3082" width="13.7109375" style="1" customWidth="1"/>
    <col min="3083" max="3083" width="10.140625" style="1" customWidth="1"/>
    <col min="3084" max="3084" width="5.42578125" style="1" customWidth="1"/>
    <col min="3085" max="3085" width="16.7109375" style="1" bestFit="1" customWidth="1"/>
    <col min="3086" max="3086" width="14.5703125" style="1" customWidth="1"/>
    <col min="3087" max="3087" width="12.85546875" style="1" customWidth="1"/>
    <col min="3088" max="3088" width="13.85546875" style="1" customWidth="1"/>
    <col min="3089" max="3089" width="25" style="1" customWidth="1"/>
    <col min="3090" max="3328" width="9.140625" style="1"/>
    <col min="3329" max="3329" width="8.42578125" style="1" customWidth="1"/>
    <col min="3330" max="3330" width="7.7109375" style="1" customWidth="1"/>
    <col min="3331" max="3331" width="4.85546875" style="1" customWidth="1"/>
    <col min="3332" max="3332" width="59.85546875" style="1" customWidth="1"/>
    <col min="3333" max="3333" width="12.85546875" style="1" customWidth="1"/>
    <col min="3334" max="3334" width="14.42578125" style="1" customWidth="1"/>
    <col min="3335" max="3335" width="20.85546875" style="1" customWidth="1"/>
    <col min="3336" max="3336" width="12.140625" style="1" customWidth="1"/>
    <col min="3337" max="3337" width="5.5703125" style="1" customWidth="1"/>
    <col min="3338" max="3338" width="13.7109375" style="1" customWidth="1"/>
    <col min="3339" max="3339" width="10.140625" style="1" customWidth="1"/>
    <col min="3340" max="3340" width="5.42578125" style="1" customWidth="1"/>
    <col min="3341" max="3341" width="16.7109375" style="1" bestFit="1" customWidth="1"/>
    <col min="3342" max="3342" width="14.5703125" style="1" customWidth="1"/>
    <col min="3343" max="3343" width="12.85546875" style="1" customWidth="1"/>
    <col min="3344" max="3344" width="13.85546875" style="1" customWidth="1"/>
    <col min="3345" max="3345" width="25" style="1" customWidth="1"/>
    <col min="3346" max="3584" width="9.140625" style="1"/>
    <col min="3585" max="3585" width="8.42578125" style="1" customWidth="1"/>
    <col min="3586" max="3586" width="7.7109375" style="1" customWidth="1"/>
    <col min="3587" max="3587" width="4.85546875" style="1" customWidth="1"/>
    <col min="3588" max="3588" width="59.85546875" style="1" customWidth="1"/>
    <col min="3589" max="3589" width="12.85546875" style="1" customWidth="1"/>
    <col min="3590" max="3590" width="14.42578125" style="1" customWidth="1"/>
    <col min="3591" max="3591" width="20.85546875" style="1" customWidth="1"/>
    <col min="3592" max="3592" width="12.140625" style="1" customWidth="1"/>
    <col min="3593" max="3593" width="5.5703125" style="1" customWidth="1"/>
    <col min="3594" max="3594" width="13.7109375" style="1" customWidth="1"/>
    <col min="3595" max="3595" width="10.140625" style="1" customWidth="1"/>
    <col min="3596" max="3596" width="5.42578125" style="1" customWidth="1"/>
    <col min="3597" max="3597" width="16.7109375" style="1" bestFit="1" customWidth="1"/>
    <col min="3598" max="3598" width="14.5703125" style="1" customWidth="1"/>
    <col min="3599" max="3599" width="12.85546875" style="1" customWidth="1"/>
    <col min="3600" max="3600" width="13.85546875" style="1" customWidth="1"/>
    <col min="3601" max="3601" width="25" style="1" customWidth="1"/>
    <col min="3602" max="3840" width="9.140625" style="1"/>
    <col min="3841" max="3841" width="8.42578125" style="1" customWidth="1"/>
    <col min="3842" max="3842" width="7.7109375" style="1" customWidth="1"/>
    <col min="3843" max="3843" width="4.85546875" style="1" customWidth="1"/>
    <col min="3844" max="3844" width="59.85546875" style="1" customWidth="1"/>
    <col min="3845" max="3845" width="12.85546875" style="1" customWidth="1"/>
    <col min="3846" max="3846" width="14.42578125" style="1" customWidth="1"/>
    <col min="3847" max="3847" width="20.85546875" style="1" customWidth="1"/>
    <col min="3848" max="3848" width="12.140625" style="1" customWidth="1"/>
    <col min="3849" max="3849" width="5.5703125" style="1" customWidth="1"/>
    <col min="3850" max="3850" width="13.7109375" style="1" customWidth="1"/>
    <col min="3851" max="3851" width="10.140625" style="1" customWidth="1"/>
    <col min="3852" max="3852" width="5.42578125" style="1" customWidth="1"/>
    <col min="3853" max="3853" width="16.7109375" style="1" bestFit="1" customWidth="1"/>
    <col min="3854" max="3854" width="14.5703125" style="1" customWidth="1"/>
    <col min="3855" max="3855" width="12.85546875" style="1" customWidth="1"/>
    <col min="3856" max="3856" width="13.85546875" style="1" customWidth="1"/>
    <col min="3857" max="3857" width="25" style="1" customWidth="1"/>
    <col min="3858" max="4096" width="9.140625" style="1"/>
    <col min="4097" max="4097" width="8.42578125" style="1" customWidth="1"/>
    <col min="4098" max="4098" width="7.7109375" style="1" customWidth="1"/>
    <col min="4099" max="4099" width="4.85546875" style="1" customWidth="1"/>
    <col min="4100" max="4100" width="59.85546875" style="1" customWidth="1"/>
    <col min="4101" max="4101" width="12.85546875" style="1" customWidth="1"/>
    <col min="4102" max="4102" width="14.42578125" style="1" customWidth="1"/>
    <col min="4103" max="4103" width="20.85546875" style="1" customWidth="1"/>
    <col min="4104" max="4104" width="12.140625" style="1" customWidth="1"/>
    <col min="4105" max="4105" width="5.5703125" style="1" customWidth="1"/>
    <col min="4106" max="4106" width="13.7109375" style="1" customWidth="1"/>
    <col min="4107" max="4107" width="10.140625" style="1" customWidth="1"/>
    <col min="4108" max="4108" width="5.42578125" style="1" customWidth="1"/>
    <col min="4109" max="4109" width="16.7109375" style="1" bestFit="1" customWidth="1"/>
    <col min="4110" max="4110" width="14.5703125" style="1" customWidth="1"/>
    <col min="4111" max="4111" width="12.85546875" style="1" customWidth="1"/>
    <col min="4112" max="4112" width="13.85546875" style="1" customWidth="1"/>
    <col min="4113" max="4113" width="25" style="1" customWidth="1"/>
    <col min="4114" max="4352" width="9.140625" style="1"/>
    <col min="4353" max="4353" width="8.42578125" style="1" customWidth="1"/>
    <col min="4354" max="4354" width="7.7109375" style="1" customWidth="1"/>
    <col min="4355" max="4355" width="4.85546875" style="1" customWidth="1"/>
    <col min="4356" max="4356" width="59.85546875" style="1" customWidth="1"/>
    <col min="4357" max="4357" width="12.85546875" style="1" customWidth="1"/>
    <col min="4358" max="4358" width="14.42578125" style="1" customWidth="1"/>
    <col min="4359" max="4359" width="20.85546875" style="1" customWidth="1"/>
    <col min="4360" max="4360" width="12.140625" style="1" customWidth="1"/>
    <col min="4361" max="4361" width="5.5703125" style="1" customWidth="1"/>
    <col min="4362" max="4362" width="13.7109375" style="1" customWidth="1"/>
    <col min="4363" max="4363" width="10.140625" style="1" customWidth="1"/>
    <col min="4364" max="4364" width="5.42578125" style="1" customWidth="1"/>
    <col min="4365" max="4365" width="16.7109375" style="1" bestFit="1" customWidth="1"/>
    <col min="4366" max="4366" width="14.5703125" style="1" customWidth="1"/>
    <col min="4367" max="4367" width="12.85546875" style="1" customWidth="1"/>
    <col min="4368" max="4368" width="13.85546875" style="1" customWidth="1"/>
    <col min="4369" max="4369" width="25" style="1" customWidth="1"/>
    <col min="4370" max="4608" width="9.140625" style="1"/>
    <col min="4609" max="4609" width="8.42578125" style="1" customWidth="1"/>
    <col min="4610" max="4610" width="7.7109375" style="1" customWidth="1"/>
    <col min="4611" max="4611" width="4.85546875" style="1" customWidth="1"/>
    <col min="4612" max="4612" width="59.85546875" style="1" customWidth="1"/>
    <col min="4613" max="4613" width="12.85546875" style="1" customWidth="1"/>
    <col min="4614" max="4614" width="14.42578125" style="1" customWidth="1"/>
    <col min="4615" max="4615" width="20.85546875" style="1" customWidth="1"/>
    <col min="4616" max="4616" width="12.140625" style="1" customWidth="1"/>
    <col min="4617" max="4617" width="5.5703125" style="1" customWidth="1"/>
    <col min="4618" max="4618" width="13.7109375" style="1" customWidth="1"/>
    <col min="4619" max="4619" width="10.140625" style="1" customWidth="1"/>
    <col min="4620" max="4620" width="5.42578125" style="1" customWidth="1"/>
    <col min="4621" max="4621" width="16.7109375" style="1" bestFit="1" customWidth="1"/>
    <col min="4622" max="4622" width="14.5703125" style="1" customWidth="1"/>
    <col min="4623" max="4623" width="12.85546875" style="1" customWidth="1"/>
    <col min="4624" max="4624" width="13.85546875" style="1" customWidth="1"/>
    <col min="4625" max="4625" width="25" style="1" customWidth="1"/>
    <col min="4626" max="4864" width="9.140625" style="1"/>
    <col min="4865" max="4865" width="8.42578125" style="1" customWidth="1"/>
    <col min="4866" max="4866" width="7.7109375" style="1" customWidth="1"/>
    <col min="4867" max="4867" width="4.85546875" style="1" customWidth="1"/>
    <col min="4868" max="4868" width="59.85546875" style="1" customWidth="1"/>
    <col min="4869" max="4869" width="12.85546875" style="1" customWidth="1"/>
    <col min="4870" max="4870" width="14.42578125" style="1" customWidth="1"/>
    <col min="4871" max="4871" width="20.85546875" style="1" customWidth="1"/>
    <col min="4872" max="4872" width="12.140625" style="1" customWidth="1"/>
    <col min="4873" max="4873" width="5.5703125" style="1" customWidth="1"/>
    <col min="4874" max="4874" width="13.7109375" style="1" customWidth="1"/>
    <col min="4875" max="4875" width="10.140625" style="1" customWidth="1"/>
    <col min="4876" max="4876" width="5.42578125" style="1" customWidth="1"/>
    <col min="4877" max="4877" width="16.7109375" style="1" bestFit="1" customWidth="1"/>
    <col min="4878" max="4878" width="14.5703125" style="1" customWidth="1"/>
    <col min="4879" max="4879" width="12.85546875" style="1" customWidth="1"/>
    <col min="4880" max="4880" width="13.85546875" style="1" customWidth="1"/>
    <col min="4881" max="4881" width="25" style="1" customWidth="1"/>
    <col min="4882" max="5120" width="9.140625" style="1"/>
    <col min="5121" max="5121" width="8.42578125" style="1" customWidth="1"/>
    <col min="5122" max="5122" width="7.7109375" style="1" customWidth="1"/>
    <col min="5123" max="5123" width="4.85546875" style="1" customWidth="1"/>
    <col min="5124" max="5124" width="59.85546875" style="1" customWidth="1"/>
    <col min="5125" max="5125" width="12.85546875" style="1" customWidth="1"/>
    <col min="5126" max="5126" width="14.42578125" style="1" customWidth="1"/>
    <col min="5127" max="5127" width="20.85546875" style="1" customWidth="1"/>
    <col min="5128" max="5128" width="12.140625" style="1" customWidth="1"/>
    <col min="5129" max="5129" width="5.5703125" style="1" customWidth="1"/>
    <col min="5130" max="5130" width="13.7109375" style="1" customWidth="1"/>
    <col min="5131" max="5131" width="10.140625" style="1" customWidth="1"/>
    <col min="5132" max="5132" width="5.42578125" style="1" customWidth="1"/>
    <col min="5133" max="5133" width="16.7109375" style="1" bestFit="1" customWidth="1"/>
    <col min="5134" max="5134" width="14.5703125" style="1" customWidth="1"/>
    <col min="5135" max="5135" width="12.85546875" style="1" customWidth="1"/>
    <col min="5136" max="5136" width="13.85546875" style="1" customWidth="1"/>
    <col min="5137" max="5137" width="25" style="1" customWidth="1"/>
    <col min="5138" max="5376" width="9.140625" style="1"/>
    <col min="5377" max="5377" width="8.42578125" style="1" customWidth="1"/>
    <col min="5378" max="5378" width="7.7109375" style="1" customWidth="1"/>
    <col min="5379" max="5379" width="4.85546875" style="1" customWidth="1"/>
    <col min="5380" max="5380" width="59.85546875" style="1" customWidth="1"/>
    <col min="5381" max="5381" width="12.85546875" style="1" customWidth="1"/>
    <col min="5382" max="5382" width="14.42578125" style="1" customWidth="1"/>
    <col min="5383" max="5383" width="20.85546875" style="1" customWidth="1"/>
    <col min="5384" max="5384" width="12.140625" style="1" customWidth="1"/>
    <col min="5385" max="5385" width="5.5703125" style="1" customWidth="1"/>
    <col min="5386" max="5386" width="13.7109375" style="1" customWidth="1"/>
    <col min="5387" max="5387" width="10.140625" style="1" customWidth="1"/>
    <col min="5388" max="5388" width="5.42578125" style="1" customWidth="1"/>
    <col min="5389" max="5389" width="16.7109375" style="1" bestFit="1" customWidth="1"/>
    <col min="5390" max="5390" width="14.5703125" style="1" customWidth="1"/>
    <col min="5391" max="5391" width="12.85546875" style="1" customWidth="1"/>
    <col min="5392" max="5392" width="13.85546875" style="1" customWidth="1"/>
    <col min="5393" max="5393" width="25" style="1" customWidth="1"/>
    <col min="5394" max="5632" width="9.140625" style="1"/>
    <col min="5633" max="5633" width="8.42578125" style="1" customWidth="1"/>
    <col min="5634" max="5634" width="7.7109375" style="1" customWidth="1"/>
    <col min="5635" max="5635" width="4.85546875" style="1" customWidth="1"/>
    <col min="5636" max="5636" width="59.85546875" style="1" customWidth="1"/>
    <col min="5637" max="5637" width="12.85546875" style="1" customWidth="1"/>
    <col min="5638" max="5638" width="14.42578125" style="1" customWidth="1"/>
    <col min="5639" max="5639" width="20.85546875" style="1" customWidth="1"/>
    <col min="5640" max="5640" width="12.140625" style="1" customWidth="1"/>
    <col min="5641" max="5641" width="5.5703125" style="1" customWidth="1"/>
    <col min="5642" max="5642" width="13.7109375" style="1" customWidth="1"/>
    <col min="5643" max="5643" width="10.140625" style="1" customWidth="1"/>
    <col min="5644" max="5644" width="5.42578125" style="1" customWidth="1"/>
    <col min="5645" max="5645" width="16.7109375" style="1" bestFit="1" customWidth="1"/>
    <col min="5646" max="5646" width="14.5703125" style="1" customWidth="1"/>
    <col min="5647" max="5647" width="12.85546875" style="1" customWidth="1"/>
    <col min="5648" max="5648" width="13.85546875" style="1" customWidth="1"/>
    <col min="5649" max="5649" width="25" style="1" customWidth="1"/>
    <col min="5650" max="5888" width="9.140625" style="1"/>
    <col min="5889" max="5889" width="8.42578125" style="1" customWidth="1"/>
    <col min="5890" max="5890" width="7.7109375" style="1" customWidth="1"/>
    <col min="5891" max="5891" width="4.85546875" style="1" customWidth="1"/>
    <col min="5892" max="5892" width="59.85546875" style="1" customWidth="1"/>
    <col min="5893" max="5893" width="12.85546875" style="1" customWidth="1"/>
    <col min="5894" max="5894" width="14.42578125" style="1" customWidth="1"/>
    <col min="5895" max="5895" width="20.85546875" style="1" customWidth="1"/>
    <col min="5896" max="5896" width="12.140625" style="1" customWidth="1"/>
    <col min="5897" max="5897" width="5.5703125" style="1" customWidth="1"/>
    <col min="5898" max="5898" width="13.7109375" style="1" customWidth="1"/>
    <col min="5899" max="5899" width="10.140625" style="1" customWidth="1"/>
    <col min="5900" max="5900" width="5.42578125" style="1" customWidth="1"/>
    <col min="5901" max="5901" width="16.7109375" style="1" bestFit="1" customWidth="1"/>
    <col min="5902" max="5902" width="14.5703125" style="1" customWidth="1"/>
    <col min="5903" max="5903" width="12.85546875" style="1" customWidth="1"/>
    <col min="5904" max="5904" width="13.85546875" style="1" customWidth="1"/>
    <col min="5905" max="5905" width="25" style="1" customWidth="1"/>
    <col min="5906" max="6144" width="9.140625" style="1"/>
    <col min="6145" max="6145" width="8.42578125" style="1" customWidth="1"/>
    <col min="6146" max="6146" width="7.7109375" style="1" customWidth="1"/>
    <col min="6147" max="6147" width="4.85546875" style="1" customWidth="1"/>
    <col min="6148" max="6148" width="59.85546875" style="1" customWidth="1"/>
    <col min="6149" max="6149" width="12.85546875" style="1" customWidth="1"/>
    <col min="6150" max="6150" width="14.42578125" style="1" customWidth="1"/>
    <col min="6151" max="6151" width="20.85546875" style="1" customWidth="1"/>
    <col min="6152" max="6152" width="12.140625" style="1" customWidth="1"/>
    <col min="6153" max="6153" width="5.5703125" style="1" customWidth="1"/>
    <col min="6154" max="6154" width="13.7109375" style="1" customWidth="1"/>
    <col min="6155" max="6155" width="10.140625" style="1" customWidth="1"/>
    <col min="6156" max="6156" width="5.42578125" style="1" customWidth="1"/>
    <col min="6157" max="6157" width="16.7109375" style="1" bestFit="1" customWidth="1"/>
    <col min="6158" max="6158" width="14.5703125" style="1" customWidth="1"/>
    <col min="6159" max="6159" width="12.85546875" style="1" customWidth="1"/>
    <col min="6160" max="6160" width="13.85546875" style="1" customWidth="1"/>
    <col min="6161" max="6161" width="25" style="1" customWidth="1"/>
    <col min="6162" max="6400" width="9.140625" style="1"/>
    <col min="6401" max="6401" width="8.42578125" style="1" customWidth="1"/>
    <col min="6402" max="6402" width="7.7109375" style="1" customWidth="1"/>
    <col min="6403" max="6403" width="4.85546875" style="1" customWidth="1"/>
    <col min="6404" max="6404" width="59.85546875" style="1" customWidth="1"/>
    <col min="6405" max="6405" width="12.85546875" style="1" customWidth="1"/>
    <col min="6406" max="6406" width="14.42578125" style="1" customWidth="1"/>
    <col min="6407" max="6407" width="20.85546875" style="1" customWidth="1"/>
    <col min="6408" max="6408" width="12.140625" style="1" customWidth="1"/>
    <col min="6409" max="6409" width="5.5703125" style="1" customWidth="1"/>
    <col min="6410" max="6410" width="13.7109375" style="1" customWidth="1"/>
    <col min="6411" max="6411" width="10.140625" style="1" customWidth="1"/>
    <col min="6412" max="6412" width="5.42578125" style="1" customWidth="1"/>
    <col min="6413" max="6413" width="16.7109375" style="1" bestFit="1" customWidth="1"/>
    <col min="6414" max="6414" width="14.5703125" style="1" customWidth="1"/>
    <col min="6415" max="6415" width="12.85546875" style="1" customWidth="1"/>
    <col min="6416" max="6416" width="13.85546875" style="1" customWidth="1"/>
    <col min="6417" max="6417" width="25" style="1" customWidth="1"/>
    <col min="6418" max="6656" width="9.140625" style="1"/>
    <col min="6657" max="6657" width="8.42578125" style="1" customWidth="1"/>
    <col min="6658" max="6658" width="7.7109375" style="1" customWidth="1"/>
    <col min="6659" max="6659" width="4.85546875" style="1" customWidth="1"/>
    <col min="6660" max="6660" width="59.85546875" style="1" customWidth="1"/>
    <col min="6661" max="6661" width="12.85546875" style="1" customWidth="1"/>
    <col min="6662" max="6662" width="14.42578125" style="1" customWidth="1"/>
    <col min="6663" max="6663" width="20.85546875" style="1" customWidth="1"/>
    <col min="6664" max="6664" width="12.140625" style="1" customWidth="1"/>
    <col min="6665" max="6665" width="5.5703125" style="1" customWidth="1"/>
    <col min="6666" max="6666" width="13.7109375" style="1" customWidth="1"/>
    <col min="6667" max="6667" width="10.140625" style="1" customWidth="1"/>
    <col min="6668" max="6668" width="5.42578125" style="1" customWidth="1"/>
    <col min="6669" max="6669" width="16.7109375" style="1" bestFit="1" customWidth="1"/>
    <col min="6670" max="6670" width="14.5703125" style="1" customWidth="1"/>
    <col min="6671" max="6671" width="12.85546875" style="1" customWidth="1"/>
    <col min="6672" max="6672" width="13.85546875" style="1" customWidth="1"/>
    <col min="6673" max="6673" width="25" style="1" customWidth="1"/>
    <col min="6674" max="6912" width="9.140625" style="1"/>
    <col min="6913" max="6913" width="8.42578125" style="1" customWidth="1"/>
    <col min="6914" max="6914" width="7.7109375" style="1" customWidth="1"/>
    <col min="6915" max="6915" width="4.85546875" style="1" customWidth="1"/>
    <col min="6916" max="6916" width="59.85546875" style="1" customWidth="1"/>
    <col min="6917" max="6917" width="12.85546875" style="1" customWidth="1"/>
    <col min="6918" max="6918" width="14.42578125" style="1" customWidth="1"/>
    <col min="6919" max="6919" width="20.85546875" style="1" customWidth="1"/>
    <col min="6920" max="6920" width="12.140625" style="1" customWidth="1"/>
    <col min="6921" max="6921" width="5.5703125" style="1" customWidth="1"/>
    <col min="6922" max="6922" width="13.7109375" style="1" customWidth="1"/>
    <col min="6923" max="6923" width="10.140625" style="1" customWidth="1"/>
    <col min="6924" max="6924" width="5.42578125" style="1" customWidth="1"/>
    <col min="6925" max="6925" width="16.7109375" style="1" bestFit="1" customWidth="1"/>
    <col min="6926" max="6926" width="14.5703125" style="1" customWidth="1"/>
    <col min="6927" max="6927" width="12.85546875" style="1" customWidth="1"/>
    <col min="6928" max="6928" width="13.85546875" style="1" customWidth="1"/>
    <col min="6929" max="6929" width="25" style="1" customWidth="1"/>
    <col min="6930" max="7168" width="9.140625" style="1"/>
    <col min="7169" max="7169" width="8.42578125" style="1" customWidth="1"/>
    <col min="7170" max="7170" width="7.7109375" style="1" customWidth="1"/>
    <col min="7171" max="7171" width="4.85546875" style="1" customWidth="1"/>
    <col min="7172" max="7172" width="59.85546875" style="1" customWidth="1"/>
    <col min="7173" max="7173" width="12.85546875" style="1" customWidth="1"/>
    <col min="7174" max="7174" width="14.42578125" style="1" customWidth="1"/>
    <col min="7175" max="7175" width="20.85546875" style="1" customWidth="1"/>
    <col min="7176" max="7176" width="12.140625" style="1" customWidth="1"/>
    <col min="7177" max="7177" width="5.5703125" style="1" customWidth="1"/>
    <col min="7178" max="7178" width="13.7109375" style="1" customWidth="1"/>
    <col min="7179" max="7179" width="10.140625" style="1" customWidth="1"/>
    <col min="7180" max="7180" width="5.42578125" style="1" customWidth="1"/>
    <col min="7181" max="7181" width="16.7109375" style="1" bestFit="1" customWidth="1"/>
    <col min="7182" max="7182" width="14.5703125" style="1" customWidth="1"/>
    <col min="7183" max="7183" width="12.85546875" style="1" customWidth="1"/>
    <col min="7184" max="7184" width="13.85546875" style="1" customWidth="1"/>
    <col min="7185" max="7185" width="25" style="1" customWidth="1"/>
    <col min="7186" max="7424" width="9.140625" style="1"/>
    <col min="7425" max="7425" width="8.42578125" style="1" customWidth="1"/>
    <col min="7426" max="7426" width="7.7109375" style="1" customWidth="1"/>
    <col min="7427" max="7427" width="4.85546875" style="1" customWidth="1"/>
    <col min="7428" max="7428" width="59.85546875" style="1" customWidth="1"/>
    <col min="7429" max="7429" width="12.85546875" style="1" customWidth="1"/>
    <col min="7430" max="7430" width="14.42578125" style="1" customWidth="1"/>
    <col min="7431" max="7431" width="20.85546875" style="1" customWidth="1"/>
    <col min="7432" max="7432" width="12.140625" style="1" customWidth="1"/>
    <col min="7433" max="7433" width="5.5703125" style="1" customWidth="1"/>
    <col min="7434" max="7434" width="13.7109375" style="1" customWidth="1"/>
    <col min="7435" max="7435" width="10.140625" style="1" customWidth="1"/>
    <col min="7436" max="7436" width="5.42578125" style="1" customWidth="1"/>
    <col min="7437" max="7437" width="16.7109375" style="1" bestFit="1" customWidth="1"/>
    <col min="7438" max="7438" width="14.5703125" style="1" customWidth="1"/>
    <col min="7439" max="7439" width="12.85546875" style="1" customWidth="1"/>
    <col min="7440" max="7440" width="13.85546875" style="1" customWidth="1"/>
    <col min="7441" max="7441" width="25" style="1" customWidth="1"/>
    <col min="7442" max="7680" width="9.140625" style="1"/>
    <col min="7681" max="7681" width="8.42578125" style="1" customWidth="1"/>
    <col min="7682" max="7682" width="7.7109375" style="1" customWidth="1"/>
    <col min="7683" max="7683" width="4.85546875" style="1" customWidth="1"/>
    <col min="7684" max="7684" width="59.85546875" style="1" customWidth="1"/>
    <col min="7685" max="7685" width="12.85546875" style="1" customWidth="1"/>
    <col min="7686" max="7686" width="14.42578125" style="1" customWidth="1"/>
    <col min="7687" max="7687" width="20.85546875" style="1" customWidth="1"/>
    <col min="7688" max="7688" width="12.140625" style="1" customWidth="1"/>
    <col min="7689" max="7689" width="5.5703125" style="1" customWidth="1"/>
    <col min="7690" max="7690" width="13.7109375" style="1" customWidth="1"/>
    <col min="7691" max="7691" width="10.140625" style="1" customWidth="1"/>
    <col min="7692" max="7692" width="5.42578125" style="1" customWidth="1"/>
    <col min="7693" max="7693" width="16.7109375" style="1" bestFit="1" customWidth="1"/>
    <col min="7694" max="7694" width="14.5703125" style="1" customWidth="1"/>
    <col min="7695" max="7695" width="12.85546875" style="1" customWidth="1"/>
    <col min="7696" max="7696" width="13.85546875" style="1" customWidth="1"/>
    <col min="7697" max="7697" width="25" style="1" customWidth="1"/>
    <col min="7698" max="7936" width="9.140625" style="1"/>
    <col min="7937" max="7937" width="8.42578125" style="1" customWidth="1"/>
    <col min="7938" max="7938" width="7.7109375" style="1" customWidth="1"/>
    <col min="7939" max="7939" width="4.85546875" style="1" customWidth="1"/>
    <col min="7940" max="7940" width="59.85546875" style="1" customWidth="1"/>
    <col min="7941" max="7941" width="12.85546875" style="1" customWidth="1"/>
    <col min="7942" max="7942" width="14.42578125" style="1" customWidth="1"/>
    <col min="7943" max="7943" width="20.85546875" style="1" customWidth="1"/>
    <col min="7944" max="7944" width="12.140625" style="1" customWidth="1"/>
    <col min="7945" max="7945" width="5.5703125" style="1" customWidth="1"/>
    <col min="7946" max="7946" width="13.7109375" style="1" customWidth="1"/>
    <col min="7947" max="7947" width="10.140625" style="1" customWidth="1"/>
    <col min="7948" max="7948" width="5.42578125" style="1" customWidth="1"/>
    <col min="7949" max="7949" width="16.7109375" style="1" bestFit="1" customWidth="1"/>
    <col min="7950" max="7950" width="14.5703125" style="1" customWidth="1"/>
    <col min="7951" max="7951" width="12.85546875" style="1" customWidth="1"/>
    <col min="7952" max="7952" width="13.85546875" style="1" customWidth="1"/>
    <col min="7953" max="7953" width="25" style="1" customWidth="1"/>
    <col min="7954" max="8192" width="9.140625" style="1"/>
    <col min="8193" max="8193" width="8.42578125" style="1" customWidth="1"/>
    <col min="8194" max="8194" width="7.7109375" style="1" customWidth="1"/>
    <col min="8195" max="8195" width="4.85546875" style="1" customWidth="1"/>
    <col min="8196" max="8196" width="59.85546875" style="1" customWidth="1"/>
    <col min="8197" max="8197" width="12.85546875" style="1" customWidth="1"/>
    <col min="8198" max="8198" width="14.42578125" style="1" customWidth="1"/>
    <col min="8199" max="8199" width="20.85546875" style="1" customWidth="1"/>
    <col min="8200" max="8200" width="12.140625" style="1" customWidth="1"/>
    <col min="8201" max="8201" width="5.5703125" style="1" customWidth="1"/>
    <col min="8202" max="8202" width="13.7109375" style="1" customWidth="1"/>
    <col min="8203" max="8203" width="10.140625" style="1" customWidth="1"/>
    <col min="8204" max="8204" width="5.42578125" style="1" customWidth="1"/>
    <col min="8205" max="8205" width="16.7109375" style="1" bestFit="1" customWidth="1"/>
    <col min="8206" max="8206" width="14.5703125" style="1" customWidth="1"/>
    <col min="8207" max="8207" width="12.85546875" style="1" customWidth="1"/>
    <col min="8208" max="8208" width="13.85546875" style="1" customWidth="1"/>
    <col min="8209" max="8209" width="25" style="1" customWidth="1"/>
    <col min="8210" max="8448" width="9.140625" style="1"/>
    <col min="8449" max="8449" width="8.42578125" style="1" customWidth="1"/>
    <col min="8450" max="8450" width="7.7109375" style="1" customWidth="1"/>
    <col min="8451" max="8451" width="4.85546875" style="1" customWidth="1"/>
    <col min="8452" max="8452" width="59.85546875" style="1" customWidth="1"/>
    <col min="8453" max="8453" width="12.85546875" style="1" customWidth="1"/>
    <col min="8454" max="8454" width="14.42578125" style="1" customWidth="1"/>
    <col min="8455" max="8455" width="20.85546875" style="1" customWidth="1"/>
    <col min="8456" max="8456" width="12.140625" style="1" customWidth="1"/>
    <col min="8457" max="8457" width="5.5703125" style="1" customWidth="1"/>
    <col min="8458" max="8458" width="13.7109375" style="1" customWidth="1"/>
    <col min="8459" max="8459" width="10.140625" style="1" customWidth="1"/>
    <col min="8460" max="8460" width="5.42578125" style="1" customWidth="1"/>
    <col min="8461" max="8461" width="16.7109375" style="1" bestFit="1" customWidth="1"/>
    <col min="8462" max="8462" width="14.5703125" style="1" customWidth="1"/>
    <col min="8463" max="8463" width="12.85546875" style="1" customWidth="1"/>
    <col min="8464" max="8464" width="13.85546875" style="1" customWidth="1"/>
    <col min="8465" max="8465" width="25" style="1" customWidth="1"/>
    <col min="8466" max="8704" width="9.140625" style="1"/>
    <col min="8705" max="8705" width="8.42578125" style="1" customWidth="1"/>
    <col min="8706" max="8706" width="7.7109375" style="1" customWidth="1"/>
    <col min="8707" max="8707" width="4.85546875" style="1" customWidth="1"/>
    <col min="8708" max="8708" width="59.85546875" style="1" customWidth="1"/>
    <col min="8709" max="8709" width="12.85546875" style="1" customWidth="1"/>
    <col min="8710" max="8710" width="14.42578125" style="1" customWidth="1"/>
    <col min="8711" max="8711" width="20.85546875" style="1" customWidth="1"/>
    <col min="8712" max="8712" width="12.140625" style="1" customWidth="1"/>
    <col min="8713" max="8713" width="5.5703125" style="1" customWidth="1"/>
    <col min="8714" max="8714" width="13.7109375" style="1" customWidth="1"/>
    <col min="8715" max="8715" width="10.140625" style="1" customWidth="1"/>
    <col min="8716" max="8716" width="5.42578125" style="1" customWidth="1"/>
    <col min="8717" max="8717" width="16.7109375" style="1" bestFit="1" customWidth="1"/>
    <col min="8718" max="8718" width="14.5703125" style="1" customWidth="1"/>
    <col min="8719" max="8719" width="12.85546875" style="1" customWidth="1"/>
    <col min="8720" max="8720" width="13.85546875" style="1" customWidth="1"/>
    <col min="8721" max="8721" width="25" style="1" customWidth="1"/>
    <col min="8722" max="8960" width="9.140625" style="1"/>
    <col min="8961" max="8961" width="8.42578125" style="1" customWidth="1"/>
    <col min="8962" max="8962" width="7.7109375" style="1" customWidth="1"/>
    <col min="8963" max="8963" width="4.85546875" style="1" customWidth="1"/>
    <col min="8964" max="8964" width="59.85546875" style="1" customWidth="1"/>
    <col min="8965" max="8965" width="12.85546875" style="1" customWidth="1"/>
    <col min="8966" max="8966" width="14.42578125" style="1" customWidth="1"/>
    <col min="8967" max="8967" width="20.85546875" style="1" customWidth="1"/>
    <col min="8968" max="8968" width="12.140625" style="1" customWidth="1"/>
    <col min="8969" max="8969" width="5.5703125" style="1" customWidth="1"/>
    <col min="8970" max="8970" width="13.7109375" style="1" customWidth="1"/>
    <col min="8971" max="8971" width="10.140625" style="1" customWidth="1"/>
    <col min="8972" max="8972" width="5.42578125" style="1" customWidth="1"/>
    <col min="8973" max="8973" width="16.7109375" style="1" bestFit="1" customWidth="1"/>
    <col min="8974" max="8974" width="14.5703125" style="1" customWidth="1"/>
    <col min="8975" max="8975" width="12.85546875" style="1" customWidth="1"/>
    <col min="8976" max="8976" width="13.85546875" style="1" customWidth="1"/>
    <col min="8977" max="8977" width="25" style="1" customWidth="1"/>
    <col min="8978" max="9216" width="9.140625" style="1"/>
    <col min="9217" max="9217" width="8.42578125" style="1" customWidth="1"/>
    <col min="9218" max="9218" width="7.7109375" style="1" customWidth="1"/>
    <col min="9219" max="9219" width="4.85546875" style="1" customWidth="1"/>
    <col min="9220" max="9220" width="59.85546875" style="1" customWidth="1"/>
    <col min="9221" max="9221" width="12.85546875" style="1" customWidth="1"/>
    <col min="9222" max="9222" width="14.42578125" style="1" customWidth="1"/>
    <col min="9223" max="9223" width="20.85546875" style="1" customWidth="1"/>
    <col min="9224" max="9224" width="12.140625" style="1" customWidth="1"/>
    <col min="9225" max="9225" width="5.5703125" style="1" customWidth="1"/>
    <col min="9226" max="9226" width="13.7109375" style="1" customWidth="1"/>
    <col min="9227" max="9227" width="10.140625" style="1" customWidth="1"/>
    <col min="9228" max="9228" width="5.42578125" style="1" customWidth="1"/>
    <col min="9229" max="9229" width="16.7109375" style="1" bestFit="1" customWidth="1"/>
    <col min="9230" max="9230" width="14.5703125" style="1" customWidth="1"/>
    <col min="9231" max="9231" width="12.85546875" style="1" customWidth="1"/>
    <col min="9232" max="9232" width="13.85546875" style="1" customWidth="1"/>
    <col min="9233" max="9233" width="25" style="1" customWidth="1"/>
    <col min="9234" max="9472" width="9.140625" style="1"/>
    <col min="9473" max="9473" width="8.42578125" style="1" customWidth="1"/>
    <col min="9474" max="9474" width="7.7109375" style="1" customWidth="1"/>
    <col min="9475" max="9475" width="4.85546875" style="1" customWidth="1"/>
    <col min="9476" max="9476" width="59.85546875" style="1" customWidth="1"/>
    <col min="9477" max="9477" width="12.85546875" style="1" customWidth="1"/>
    <col min="9478" max="9478" width="14.42578125" style="1" customWidth="1"/>
    <col min="9479" max="9479" width="20.85546875" style="1" customWidth="1"/>
    <col min="9480" max="9480" width="12.140625" style="1" customWidth="1"/>
    <col min="9481" max="9481" width="5.5703125" style="1" customWidth="1"/>
    <col min="9482" max="9482" width="13.7109375" style="1" customWidth="1"/>
    <col min="9483" max="9483" width="10.140625" style="1" customWidth="1"/>
    <col min="9484" max="9484" width="5.42578125" style="1" customWidth="1"/>
    <col min="9485" max="9485" width="16.7109375" style="1" bestFit="1" customWidth="1"/>
    <col min="9486" max="9486" width="14.5703125" style="1" customWidth="1"/>
    <col min="9487" max="9487" width="12.85546875" style="1" customWidth="1"/>
    <col min="9488" max="9488" width="13.85546875" style="1" customWidth="1"/>
    <col min="9489" max="9489" width="25" style="1" customWidth="1"/>
    <col min="9490" max="9728" width="9.140625" style="1"/>
    <col min="9729" max="9729" width="8.42578125" style="1" customWidth="1"/>
    <col min="9730" max="9730" width="7.7109375" style="1" customWidth="1"/>
    <col min="9731" max="9731" width="4.85546875" style="1" customWidth="1"/>
    <col min="9732" max="9732" width="59.85546875" style="1" customWidth="1"/>
    <col min="9733" max="9733" width="12.85546875" style="1" customWidth="1"/>
    <col min="9734" max="9734" width="14.42578125" style="1" customWidth="1"/>
    <col min="9735" max="9735" width="20.85546875" style="1" customWidth="1"/>
    <col min="9736" max="9736" width="12.140625" style="1" customWidth="1"/>
    <col min="9737" max="9737" width="5.5703125" style="1" customWidth="1"/>
    <col min="9738" max="9738" width="13.7109375" style="1" customWidth="1"/>
    <col min="9739" max="9739" width="10.140625" style="1" customWidth="1"/>
    <col min="9740" max="9740" width="5.42578125" style="1" customWidth="1"/>
    <col min="9741" max="9741" width="16.7109375" style="1" bestFit="1" customWidth="1"/>
    <col min="9742" max="9742" width="14.5703125" style="1" customWidth="1"/>
    <col min="9743" max="9743" width="12.85546875" style="1" customWidth="1"/>
    <col min="9744" max="9744" width="13.85546875" style="1" customWidth="1"/>
    <col min="9745" max="9745" width="25" style="1" customWidth="1"/>
    <col min="9746" max="9984" width="9.140625" style="1"/>
    <col min="9985" max="9985" width="8.42578125" style="1" customWidth="1"/>
    <col min="9986" max="9986" width="7.7109375" style="1" customWidth="1"/>
    <col min="9987" max="9987" width="4.85546875" style="1" customWidth="1"/>
    <col min="9988" max="9988" width="59.85546875" style="1" customWidth="1"/>
    <col min="9989" max="9989" width="12.85546875" style="1" customWidth="1"/>
    <col min="9990" max="9990" width="14.42578125" style="1" customWidth="1"/>
    <col min="9991" max="9991" width="20.85546875" style="1" customWidth="1"/>
    <col min="9992" max="9992" width="12.140625" style="1" customWidth="1"/>
    <col min="9993" max="9993" width="5.5703125" style="1" customWidth="1"/>
    <col min="9994" max="9994" width="13.7109375" style="1" customWidth="1"/>
    <col min="9995" max="9995" width="10.140625" style="1" customWidth="1"/>
    <col min="9996" max="9996" width="5.42578125" style="1" customWidth="1"/>
    <col min="9997" max="9997" width="16.7109375" style="1" bestFit="1" customWidth="1"/>
    <col min="9998" max="9998" width="14.5703125" style="1" customWidth="1"/>
    <col min="9999" max="9999" width="12.85546875" style="1" customWidth="1"/>
    <col min="10000" max="10000" width="13.85546875" style="1" customWidth="1"/>
    <col min="10001" max="10001" width="25" style="1" customWidth="1"/>
    <col min="10002" max="10240" width="9.140625" style="1"/>
    <col min="10241" max="10241" width="8.42578125" style="1" customWidth="1"/>
    <col min="10242" max="10242" width="7.7109375" style="1" customWidth="1"/>
    <col min="10243" max="10243" width="4.85546875" style="1" customWidth="1"/>
    <col min="10244" max="10244" width="59.85546875" style="1" customWidth="1"/>
    <col min="10245" max="10245" width="12.85546875" style="1" customWidth="1"/>
    <col min="10246" max="10246" width="14.42578125" style="1" customWidth="1"/>
    <col min="10247" max="10247" width="20.85546875" style="1" customWidth="1"/>
    <col min="10248" max="10248" width="12.140625" style="1" customWidth="1"/>
    <col min="10249" max="10249" width="5.5703125" style="1" customWidth="1"/>
    <col min="10250" max="10250" width="13.7109375" style="1" customWidth="1"/>
    <col min="10251" max="10251" width="10.140625" style="1" customWidth="1"/>
    <col min="10252" max="10252" width="5.42578125" style="1" customWidth="1"/>
    <col min="10253" max="10253" width="16.7109375" style="1" bestFit="1" customWidth="1"/>
    <col min="10254" max="10254" width="14.5703125" style="1" customWidth="1"/>
    <col min="10255" max="10255" width="12.85546875" style="1" customWidth="1"/>
    <col min="10256" max="10256" width="13.85546875" style="1" customWidth="1"/>
    <col min="10257" max="10257" width="25" style="1" customWidth="1"/>
    <col min="10258" max="10496" width="9.140625" style="1"/>
    <col min="10497" max="10497" width="8.42578125" style="1" customWidth="1"/>
    <col min="10498" max="10498" width="7.7109375" style="1" customWidth="1"/>
    <col min="10499" max="10499" width="4.85546875" style="1" customWidth="1"/>
    <col min="10500" max="10500" width="59.85546875" style="1" customWidth="1"/>
    <col min="10501" max="10501" width="12.85546875" style="1" customWidth="1"/>
    <col min="10502" max="10502" width="14.42578125" style="1" customWidth="1"/>
    <col min="10503" max="10503" width="20.85546875" style="1" customWidth="1"/>
    <col min="10504" max="10504" width="12.140625" style="1" customWidth="1"/>
    <col min="10505" max="10505" width="5.5703125" style="1" customWidth="1"/>
    <col min="10506" max="10506" width="13.7109375" style="1" customWidth="1"/>
    <col min="10507" max="10507" width="10.140625" style="1" customWidth="1"/>
    <col min="10508" max="10508" width="5.42578125" style="1" customWidth="1"/>
    <col min="10509" max="10509" width="16.7109375" style="1" bestFit="1" customWidth="1"/>
    <col min="10510" max="10510" width="14.5703125" style="1" customWidth="1"/>
    <col min="10511" max="10511" width="12.85546875" style="1" customWidth="1"/>
    <col min="10512" max="10512" width="13.85546875" style="1" customWidth="1"/>
    <col min="10513" max="10513" width="25" style="1" customWidth="1"/>
    <col min="10514" max="10752" width="9.140625" style="1"/>
    <col min="10753" max="10753" width="8.42578125" style="1" customWidth="1"/>
    <col min="10754" max="10754" width="7.7109375" style="1" customWidth="1"/>
    <col min="10755" max="10755" width="4.85546875" style="1" customWidth="1"/>
    <col min="10756" max="10756" width="59.85546875" style="1" customWidth="1"/>
    <col min="10757" max="10757" width="12.85546875" style="1" customWidth="1"/>
    <col min="10758" max="10758" width="14.42578125" style="1" customWidth="1"/>
    <col min="10759" max="10759" width="20.85546875" style="1" customWidth="1"/>
    <col min="10760" max="10760" width="12.140625" style="1" customWidth="1"/>
    <col min="10761" max="10761" width="5.5703125" style="1" customWidth="1"/>
    <col min="10762" max="10762" width="13.7109375" style="1" customWidth="1"/>
    <col min="10763" max="10763" width="10.140625" style="1" customWidth="1"/>
    <col min="10764" max="10764" width="5.42578125" style="1" customWidth="1"/>
    <col min="10765" max="10765" width="16.7109375" style="1" bestFit="1" customWidth="1"/>
    <col min="10766" max="10766" width="14.5703125" style="1" customWidth="1"/>
    <col min="10767" max="10767" width="12.85546875" style="1" customWidth="1"/>
    <col min="10768" max="10768" width="13.85546875" style="1" customWidth="1"/>
    <col min="10769" max="10769" width="25" style="1" customWidth="1"/>
    <col min="10770" max="11008" width="9.140625" style="1"/>
    <col min="11009" max="11009" width="8.42578125" style="1" customWidth="1"/>
    <col min="11010" max="11010" width="7.7109375" style="1" customWidth="1"/>
    <col min="11011" max="11011" width="4.85546875" style="1" customWidth="1"/>
    <col min="11012" max="11012" width="59.85546875" style="1" customWidth="1"/>
    <col min="11013" max="11013" width="12.85546875" style="1" customWidth="1"/>
    <col min="11014" max="11014" width="14.42578125" style="1" customWidth="1"/>
    <col min="11015" max="11015" width="20.85546875" style="1" customWidth="1"/>
    <col min="11016" max="11016" width="12.140625" style="1" customWidth="1"/>
    <col min="11017" max="11017" width="5.5703125" style="1" customWidth="1"/>
    <col min="11018" max="11018" width="13.7109375" style="1" customWidth="1"/>
    <col min="11019" max="11019" width="10.140625" style="1" customWidth="1"/>
    <col min="11020" max="11020" width="5.42578125" style="1" customWidth="1"/>
    <col min="11021" max="11021" width="16.7109375" style="1" bestFit="1" customWidth="1"/>
    <col min="11022" max="11022" width="14.5703125" style="1" customWidth="1"/>
    <col min="11023" max="11023" width="12.85546875" style="1" customWidth="1"/>
    <col min="11024" max="11024" width="13.85546875" style="1" customWidth="1"/>
    <col min="11025" max="11025" width="25" style="1" customWidth="1"/>
    <col min="11026" max="11264" width="9.140625" style="1"/>
    <col min="11265" max="11265" width="8.42578125" style="1" customWidth="1"/>
    <col min="11266" max="11266" width="7.7109375" style="1" customWidth="1"/>
    <col min="11267" max="11267" width="4.85546875" style="1" customWidth="1"/>
    <col min="11268" max="11268" width="59.85546875" style="1" customWidth="1"/>
    <col min="11269" max="11269" width="12.85546875" style="1" customWidth="1"/>
    <col min="11270" max="11270" width="14.42578125" style="1" customWidth="1"/>
    <col min="11271" max="11271" width="20.85546875" style="1" customWidth="1"/>
    <col min="11272" max="11272" width="12.140625" style="1" customWidth="1"/>
    <col min="11273" max="11273" width="5.5703125" style="1" customWidth="1"/>
    <col min="11274" max="11274" width="13.7109375" style="1" customWidth="1"/>
    <col min="11275" max="11275" width="10.140625" style="1" customWidth="1"/>
    <col min="11276" max="11276" width="5.42578125" style="1" customWidth="1"/>
    <col min="11277" max="11277" width="16.7109375" style="1" bestFit="1" customWidth="1"/>
    <col min="11278" max="11278" width="14.5703125" style="1" customWidth="1"/>
    <col min="11279" max="11279" width="12.85546875" style="1" customWidth="1"/>
    <col min="11280" max="11280" width="13.85546875" style="1" customWidth="1"/>
    <col min="11281" max="11281" width="25" style="1" customWidth="1"/>
    <col min="11282" max="11520" width="9.140625" style="1"/>
    <col min="11521" max="11521" width="8.42578125" style="1" customWidth="1"/>
    <col min="11522" max="11522" width="7.7109375" style="1" customWidth="1"/>
    <col min="11523" max="11523" width="4.85546875" style="1" customWidth="1"/>
    <col min="11524" max="11524" width="59.85546875" style="1" customWidth="1"/>
    <col min="11525" max="11525" width="12.85546875" style="1" customWidth="1"/>
    <col min="11526" max="11526" width="14.42578125" style="1" customWidth="1"/>
    <col min="11527" max="11527" width="20.85546875" style="1" customWidth="1"/>
    <col min="11528" max="11528" width="12.140625" style="1" customWidth="1"/>
    <col min="11529" max="11529" width="5.5703125" style="1" customWidth="1"/>
    <col min="11530" max="11530" width="13.7109375" style="1" customWidth="1"/>
    <col min="11531" max="11531" width="10.140625" style="1" customWidth="1"/>
    <col min="11532" max="11532" width="5.42578125" style="1" customWidth="1"/>
    <col min="11533" max="11533" width="16.7109375" style="1" bestFit="1" customWidth="1"/>
    <col min="11534" max="11534" width="14.5703125" style="1" customWidth="1"/>
    <col min="11535" max="11535" width="12.85546875" style="1" customWidth="1"/>
    <col min="11536" max="11536" width="13.85546875" style="1" customWidth="1"/>
    <col min="11537" max="11537" width="25" style="1" customWidth="1"/>
    <col min="11538" max="11776" width="9.140625" style="1"/>
    <col min="11777" max="11777" width="8.42578125" style="1" customWidth="1"/>
    <col min="11778" max="11778" width="7.7109375" style="1" customWidth="1"/>
    <col min="11779" max="11779" width="4.85546875" style="1" customWidth="1"/>
    <col min="11780" max="11780" width="59.85546875" style="1" customWidth="1"/>
    <col min="11781" max="11781" width="12.85546875" style="1" customWidth="1"/>
    <col min="11782" max="11782" width="14.42578125" style="1" customWidth="1"/>
    <col min="11783" max="11783" width="20.85546875" style="1" customWidth="1"/>
    <col min="11784" max="11784" width="12.140625" style="1" customWidth="1"/>
    <col min="11785" max="11785" width="5.5703125" style="1" customWidth="1"/>
    <col min="11786" max="11786" width="13.7109375" style="1" customWidth="1"/>
    <col min="11787" max="11787" width="10.140625" style="1" customWidth="1"/>
    <col min="11788" max="11788" width="5.42578125" style="1" customWidth="1"/>
    <col min="11789" max="11789" width="16.7109375" style="1" bestFit="1" customWidth="1"/>
    <col min="11790" max="11790" width="14.5703125" style="1" customWidth="1"/>
    <col min="11791" max="11791" width="12.85546875" style="1" customWidth="1"/>
    <col min="11792" max="11792" width="13.85546875" style="1" customWidth="1"/>
    <col min="11793" max="11793" width="25" style="1" customWidth="1"/>
    <col min="11794" max="12032" width="9.140625" style="1"/>
    <col min="12033" max="12033" width="8.42578125" style="1" customWidth="1"/>
    <col min="12034" max="12034" width="7.7109375" style="1" customWidth="1"/>
    <col min="12035" max="12035" width="4.85546875" style="1" customWidth="1"/>
    <col min="12036" max="12036" width="59.85546875" style="1" customWidth="1"/>
    <col min="12037" max="12037" width="12.85546875" style="1" customWidth="1"/>
    <col min="12038" max="12038" width="14.42578125" style="1" customWidth="1"/>
    <col min="12039" max="12039" width="20.85546875" style="1" customWidth="1"/>
    <col min="12040" max="12040" width="12.140625" style="1" customWidth="1"/>
    <col min="12041" max="12041" width="5.5703125" style="1" customWidth="1"/>
    <col min="12042" max="12042" width="13.7109375" style="1" customWidth="1"/>
    <col min="12043" max="12043" width="10.140625" style="1" customWidth="1"/>
    <col min="12044" max="12044" width="5.42578125" style="1" customWidth="1"/>
    <col min="12045" max="12045" width="16.7109375" style="1" bestFit="1" customWidth="1"/>
    <col min="12046" max="12046" width="14.5703125" style="1" customWidth="1"/>
    <col min="12047" max="12047" width="12.85546875" style="1" customWidth="1"/>
    <col min="12048" max="12048" width="13.85546875" style="1" customWidth="1"/>
    <col min="12049" max="12049" width="25" style="1" customWidth="1"/>
    <col min="12050" max="12288" width="9.140625" style="1"/>
    <col min="12289" max="12289" width="8.42578125" style="1" customWidth="1"/>
    <col min="12290" max="12290" width="7.7109375" style="1" customWidth="1"/>
    <col min="12291" max="12291" width="4.85546875" style="1" customWidth="1"/>
    <col min="12292" max="12292" width="59.85546875" style="1" customWidth="1"/>
    <col min="12293" max="12293" width="12.85546875" style="1" customWidth="1"/>
    <col min="12294" max="12294" width="14.42578125" style="1" customWidth="1"/>
    <col min="12295" max="12295" width="20.85546875" style="1" customWidth="1"/>
    <col min="12296" max="12296" width="12.140625" style="1" customWidth="1"/>
    <col min="12297" max="12297" width="5.5703125" style="1" customWidth="1"/>
    <col min="12298" max="12298" width="13.7109375" style="1" customWidth="1"/>
    <col min="12299" max="12299" width="10.140625" style="1" customWidth="1"/>
    <col min="12300" max="12300" width="5.42578125" style="1" customWidth="1"/>
    <col min="12301" max="12301" width="16.7109375" style="1" bestFit="1" customWidth="1"/>
    <col min="12302" max="12302" width="14.5703125" style="1" customWidth="1"/>
    <col min="12303" max="12303" width="12.85546875" style="1" customWidth="1"/>
    <col min="12304" max="12304" width="13.85546875" style="1" customWidth="1"/>
    <col min="12305" max="12305" width="25" style="1" customWidth="1"/>
    <col min="12306" max="12544" width="9.140625" style="1"/>
    <col min="12545" max="12545" width="8.42578125" style="1" customWidth="1"/>
    <col min="12546" max="12546" width="7.7109375" style="1" customWidth="1"/>
    <col min="12547" max="12547" width="4.85546875" style="1" customWidth="1"/>
    <col min="12548" max="12548" width="59.85546875" style="1" customWidth="1"/>
    <col min="12549" max="12549" width="12.85546875" style="1" customWidth="1"/>
    <col min="12550" max="12550" width="14.42578125" style="1" customWidth="1"/>
    <col min="12551" max="12551" width="20.85546875" style="1" customWidth="1"/>
    <col min="12552" max="12552" width="12.140625" style="1" customWidth="1"/>
    <col min="12553" max="12553" width="5.5703125" style="1" customWidth="1"/>
    <col min="12554" max="12554" width="13.7109375" style="1" customWidth="1"/>
    <col min="12555" max="12555" width="10.140625" style="1" customWidth="1"/>
    <col min="12556" max="12556" width="5.42578125" style="1" customWidth="1"/>
    <col min="12557" max="12557" width="16.7109375" style="1" bestFit="1" customWidth="1"/>
    <col min="12558" max="12558" width="14.5703125" style="1" customWidth="1"/>
    <col min="12559" max="12559" width="12.85546875" style="1" customWidth="1"/>
    <col min="12560" max="12560" width="13.85546875" style="1" customWidth="1"/>
    <col min="12561" max="12561" width="25" style="1" customWidth="1"/>
    <col min="12562" max="12800" width="9.140625" style="1"/>
    <col min="12801" max="12801" width="8.42578125" style="1" customWidth="1"/>
    <col min="12802" max="12802" width="7.7109375" style="1" customWidth="1"/>
    <col min="12803" max="12803" width="4.85546875" style="1" customWidth="1"/>
    <col min="12804" max="12804" width="59.85546875" style="1" customWidth="1"/>
    <col min="12805" max="12805" width="12.85546875" style="1" customWidth="1"/>
    <col min="12806" max="12806" width="14.42578125" style="1" customWidth="1"/>
    <col min="12807" max="12807" width="20.85546875" style="1" customWidth="1"/>
    <col min="12808" max="12808" width="12.140625" style="1" customWidth="1"/>
    <col min="12809" max="12809" width="5.5703125" style="1" customWidth="1"/>
    <col min="12810" max="12810" width="13.7109375" style="1" customWidth="1"/>
    <col min="12811" max="12811" width="10.140625" style="1" customWidth="1"/>
    <col min="12812" max="12812" width="5.42578125" style="1" customWidth="1"/>
    <col min="12813" max="12813" width="16.7109375" style="1" bestFit="1" customWidth="1"/>
    <col min="12814" max="12814" width="14.5703125" style="1" customWidth="1"/>
    <col min="12815" max="12815" width="12.85546875" style="1" customWidth="1"/>
    <col min="12816" max="12816" width="13.85546875" style="1" customWidth="1"/>
    <col min="12817" max="12817" width="25" style="1" customWidth="1"/>
    <col min="12818" max="13056" width="9.140625" style="1"/>
    <col min="13057" max="13057" width="8.42578125" style="1" customWidth="1"/>
    <col min="13058" max="13058" width="7.7109375" style="1" customWidth="1"/>
    <col min="13059" max="13059" width="4.85546875" style="1" customWidth="1"/>
    <col min="13060" max="13060" width="59.85546875" style="1" customWidth="1"/>
    <col min="13061" max="13061" width="12.85546875" style="1" customWidth="1"/>
    <col min="13062" max="13062" width="14.42578125" style="1" customWidth="1"/>
    <col min="13063" max="13063" width="20.85546875" style="1" customWidth="1"/>
    <col min="13064" max="13064" width="12.140625" style="1" customWidth="1"/>
    <col min="13065" max="13065" width="5.5703125" style="1" customWidth="1"/>
    <col min="13066" max="13066" width="13.7109375" style="1" customWidth="1"/>
    <col min="13067" max="13067" width="10.140625" style="1" customWidth="1"/>
    <col min="13068" max="13068" width="5.42578125" style="1" customWidth="1"/>
    <col min="13069" max="13069" width="16.7109375" style="1" bestFit="1" customWidth="1"/>
    <col min="13070" max="13070" width="14.5703125" style="1" customWidth="1"/>
    <col min="13071" max="13071" width="12.85546875" style="1" customWidth="1"/>
    <col min="13072" max="13072" width="13.85546875" style="1" customWidth="1"/>
    <col min="13073" max="13073" width="25" style="1" customWidth="1"/>
    <col min="13074" max="13312" width="9.140625" style="1"/>
    <col min="13313" max="13313" width="8.42578125" style="1" customWidth="1"/>
    <col min="13314" max="13314" width="7.7109375" style="1" customWidth="1"/>
    <col min="13315" max="13315" width="4.85546875" style="1" customWidth="1"/>
    <col min="13316" max="13316" width="59.85546875" style="1" customWidth="1"/>
    <col min="13317" max="13317" width="12.85546875" style="1" customWidth="1"/>
    <col min="13318" max="13318" width="14.42578125" style="1" customWidth="1"/>
    <col min="13319" max="13319" width="20.85546875" style="1" customWidth="1"/>
    <col min="13320" max="13320" width="12.140625" style="1" customWidth="1"/>
    <col min="13321" max="13321" width="5.5703125" style="1" customWidth="1"/>
    <col min="13322" max="13322" width="13.7109375" style="1" customWidth="1"/>
    <col min="13323" max="13323" width="10.140625" style="1" customWidth="1"/>
    <col min="13324" max="13324" width="5.42578125" style="1" customWidth="1"/>
    <col min="13325" max="13325" width="16.7109375" style="1" bestFit="1" customWidth="1"/>
    <col min="13326" max="13326" width="14.5703125" style="1" customWidth="1"/>
    <col min="13327" max="13327" width="12.85546875" style="1" customWidth="1"/>
    <col min="13328" max="13328" width="13.85546875" style="1" customWidth="1"/>
    <col min="13329" max="13329" width="25" style="1" customWidth="1"/>
    <col min="13330" max="13568" width="9.140625" style="1"/>
    <col min="13569" max="13569" width="8.42578125" style="1" customWidth="1"/>
    <col min="13570" max="13570" width="7.7109375" style="1" customWidth="1"/>
    <col min="13571" max="13571" width="4.85546875" style="1" customWidth="1"/>
    <col min="13572" max="13572" width="59.85546875" style="1" customWidth="1"/>
    <col min="13573" max="13573" width="12.85546875" style="1" customWidth="1"/>
    <col min="13574" max="13574" width="14.42578125" style="1" customWidth="1"/>
    <col min="13575" max="13575" width="20.85546875" style="1" customWidth="1"/>
    <col min="13576" max="13576" width="12.140625" style="1" customWidth="1"/>
    <col min="13577" max="13577" width="5.5703125" style="1" customWidth="1"/>
    <col min="13578" max="13578" width="13.7109375" style="1" customWidth="1"/>
    <col min="13579" max="13579" width="10.140625" style="1" customWidth="1"/>
    <col min="13580" max="13580" width="5.42578125" style="1" customWidth="1"/>
    <col min="13581" max="13581" width="16.7109375" style="1" bestFit="1" customWidth="1"/>
    <col min="13582" max="13582" width="14.5703125" style="1" customWidth="1"/>
    <col min="13583" max="13583" width="12.85546875" style="1" customWidth="1"/>
    <col min="13584" max="13584" width="13.85546875" style="1" customWidth="1"/>
    <col min="13585" max="13585" width="25" style="1" customWidth="1"/>
    <col min="13586" max="13824" width="9.140625" style="1"/>
    <col min="13825" max="13825" width="8.42578125" style="1" customWidth="1"/>
    <col min="13826" max="13826" width="7.7109375" style="1" customWidth="1"/>
    <col min="13827" max="13827" width="4.85546875" style="1" customWidth="1"/>
    <col min="13828" max="13828" width="59.85546875" style="1" customWidth="1"/>
    <col min="13829" max="13829" width="12.85546875" style="1" customWidth="1"/>
    <col min="13830" max="13830" width="14.42578125" style="1" customWidth="1"/>
    <col min="13831" max="13831" width="20.85546875" style="1" customWidth="1"/>
    <col min="13832" max="13832" width="12.140625" style="1" customWidth="1"/>
    <col min="13833" max="13833" width="5.5703125" style="1" customWidth="1"/>
    <col min="13834" max="13834" width="13.7109375" style="1" customWidth="1"/>
    <col min="13835" max="13835" width="10.140625" style="1" customWidth="1"/>
    <col min="13836" max="13836" width="5.42578125" style="1" customWidth="1"/>
    <col min="13837" max="13837" width="16.7109375" style="1" bestFit="1" customWidth="1"/>
    <col min="13838" max="13838" width="14.5703125" style="1" customWidth="1"/>
    <col min="13839" max="13839" width="12.85546875" style="1" customWidth="1"/>
    <col min="13840" max="13840" width="13.85546875" style="1" customWidth="1"/>
    <col min="13841" max="13841" width="25" style="1" customWidth="1"/>
    <col min="13842" max="14080" width="9.140625" style="1"/>
    <col min="14081" max="14081" width="8.42578125" style="1" customWidth="1"/>
    <col min="14082" max="14082" width="7.7109375" style="1" customWidth="1"/>
    <col min="14083" max="14083" width="4.85546875" style="1" customWidth="1"/>
    <col min="14084" max="14084" width="59.85546875" style="1" customWidth="1"/>
    <col min="14085" max="14085" width="12.85546875" style="1" customWidth="1"/>
    <col min="14086" max="14086" width="14.42578125" style="1" customWidth="1"/>
    <col min="14087" max="14087" width="20.85546875" style="1" customWidth="1"/>
    <col min="14088" max="14088" width="12.140625" style="1" customWidth="1"/>
    <col min="14089" max="14089" width="5.5703125" style="1" customWidth="1"/>
    <col min="14090" max="14090" width="13.7109375" style="1" customWidth="1"/>
    <col min="14091" max="14091" width="10.140625" style="1" customWidth="1"/>
    <col min="14092" max="14092" width="5.42578125" style="1" customWidth="1"/>
    <col min="14093" max="14093" width="16.7109375" style="1" bestFit="1" customWidth="1"/>
    <col min="14094" max="14094" width="14.5703125" style="1" customWidth="1"/>
    <col min="14095" max="14095" width="12.85546875" style="1" customWidth="1"/>
    <col min="14096" max="14096" width="13.85546875" style="1" customWidth="1"/>
    <col min="14097" max="14097" width="25" style="1" customWidth="1"/>
    <col min="14098" max="14336" width="9.140625" style="1"/>
    <col min="14337" max="14337" width="8.42578125" style="1" customWidth="1"/>
    <col min="14338" max="14338" width="7.7109375" style="1" customWidth="1"/>
    <col min="14339" max="14339" width="4.85546875" style="1" customWidth="1"/>
    <col min="14340" max="14340" width="59.85546875" style="1" customWidth="1"/>
    <col min="14341" max="14341" width="12.85546875" style="1" customWidth="1"/>
    <col min="14342" max="14342" width="14.42578125" style="1" customWidth="1"/>
    <col min="14343" max="14343" width="20.85546875" style="1" customWidth="1"/>
    <col min="14344" max="14344" width="12.140625" style="1" customWidth="1"/>
    <col min="14345" max="14345" width="5.5703125" style="1" customWidth="1"/>
    <col min="14346" max="14346" width="13.7109375" style="1" customWidth="1"/>
    <col min="14347" max="14347" width="10.140625" style="1" customWidth="1"/>
    <col min="14348" max="14348" width="5.42578125" style="1" customWidth="1"/>
    <col min="14349" max="14349" width="16.7109375" style="1" bestFit="1" customWidth="1"/>
    <col min="14350" max="14350" width="14.5703125" style="1" customWidth="1"/>
    <col min="14351" max="14351" width="12.85546875" style="1" customWidth="1"/>
    <col min="14352" max="14352" width="13.85546875" style="1" customWidth="1"/>
    <col min="14353" max="14353" width="25" style="1" customWidth="1"/>
    <col min="14354" max="14592" width="9.140625" style="1"/>
    <col min="14593" max="14593" width="8.42578125" style="1" customWidth="1"/>
    <col min="14594" max="14594" width="7.7109375" style="1" customWidth="1"/>
    <col min="14595" max="14595" width="4.85546875" style="1" customWidth="1"/>
    <col min="14596" max="14596" width="59.85546875" style="1" customWidth="1"/>
    <col min="14597" max="14597" width="12.85546875" style="1" customWidth="1"/>
    <col min="14598" max="14598" width="14.42578125" style="1" customWidth="1"/>
    <col min="14599" max="14599" width="20.85546875" style="1" customWidth="1"/>
    <col min="14600" max="14600" width="12.140625" style="1" customWidth="1"/>
    <col min="14601" max="14601" width="5.5703125" style="1" customWidth="1"/>
    <col min="14602" max="14602" width="13.7109375" style="1" customWidth="1"/>
    <col min="14603" max="14603" width="10.140625" style="1" customWidth="1"/>
    <col min="14604" max="14604" width="5.42578125" style="1" customWidth="1"/>
    <col min="14605" max="14605" width="16.7109375" style="1" bestFit="1" customWidth="1"/>
    <col min="14606" max="14606" width="14.5703125" style="1" customWidth="1"/>
    <col min="14607" max="14607" width="12.85546875" style="1" customWidth="1"/>
    <col min="14608" max="14608" width="13.85546875" style="1" customWidth="1"/>
    <col min="14609" max="14609" width="25" style="1" customWidth="1"/>
    <col min="14610" max="14848" width="9.140625" style="1"/>
    <col min="14849" max="14849" width="8.42578125" style="1" customWidth="1"/>
    <col min="14850" max="14850" width="7.7109375" style="1" customWidth="1"/>
    <col min="14851" max="14851" width="4.85546875" style="1" customWidth="1"/>
    <col min="14852" max="14852" width="59.85546875" style="1" customWidth="1"/>
    <col min="14853" max="14853" width="12.85546875" style="1" customWidth="1"/>
    <col min="14854" max="14854" width="14.42578125" style="1" customWidth="1"/>
    <col min="14855" max="14855" width="20.85546875" style="1" customWidth="1"/>
    <col min="14856" max="14856" width="12.140625" style="1" customWidth="1"/>
    <col min="14857" max="14857" width="5.5703125" style="1" customWidth="1"/>
    <col min="14858" max="14858" width="13.7109375" style="1" customWidth="1"/>
    <col min="14859" max="14859" width="10.140625" style="1" customWidth="1"/>
    <col min="14860" max="14860" width="5.42578125" style="1" customWidth="1"/>
    <col min="14861" max="14861" width="16.7109375" style="1" bestFit="1" customWidth="1"/>
    <col min="14862" max="14862" width="14.5703125" style="1" customWidth="1"/>
    <col min="14863" max="14863" width="12.85546875" style="1" customWidth="1"/>
    <col min="14864" max="14864" width="13.85546875" style="1" customWidth="1"/>
    <col min="14865" max="14865" width="25" style="1" customWidth="1"/>
    <col min="14866" max="15104" width="9.140625" style="1"/>
    <col min="15105" max="15105" width="8.42578125" style="1" customWidth="1"/>
    <col min="15106" max="15106" width="7.7109375" style="1" customWidth="1"/>
    <col min="15107" max="15107" width="4.85546875" style="1" customWidth="1"/>
    <col min="15108" max="15108" width="59.85546875" style="1" customWidth="1"/>
    <col min="15109" max="15109" width="12.85546875" style="1" customWidth="1"/>
    <col min="15110" max="15110" width="14.42578125" style="1" customWidth="1"/>
    <col min="15111" max="15111" width="20.85546875" style="1" customWidth="1"/>
    <col min="15112" max="15112" width="12.140625" style="1" customWidth="1"/>
    <col min="15113" max="15113" width="5.5703125" style="1" customWidth="1"/>
    <col min="15114" max="15114" width="13.7109375" style="1" customWidth="1"/>
    <col min="15115" max="15115" width="10.140625" style="1" customWidth="1"/>
    <col min="15116" max="15116" width="5.42578125" style="1" customWidth="1"/>
    <col min="15117" max="15117" width="16.7109375" style="1" bestFit="1" customWidth="1"/>
    <col min="15118" max="15118" width="14.5703125" style="1" customWidth="1"/>
    <col min="15119" max="15119" width="12.85546875" style="1" customWidth="1"/>
    <col min="15120" max="15120" width="13.85546875" style="1" customWidth="1"/>
    <col min="15121" max="15121" width="25" style="1" customWidth="1"/>
    <col min="15122" max="15360" width="9.140625" style="1"/>
    <col min="15361" max="15361" width="8.42578125" style="1" customWidth="1"/>
    <col min="15362" max="15362" width="7.7109375" style="1" customWidth="1"/>
    <col min="15363" max="15363" width="4.85546875" style="1" customWidth="1"/>
    <col min="15364" max="15364" width="59.85546875" style="1" customWidth="1"/>
    <col min="15365" max="15365" width="12.85546875" style="1" customWidth="1"/>
    <col min="15366" max="15366" width="14.42578125" style="1" customWidth="1"/>
    <col min="15367" max="15367" width="20.85546875" style="1" customWidth="1"/>
    <col min="15368" max="15368" width="12.140625" style="1" customWidth="1"/>
    <col min="15369" max="15369" width="5.5703125" style="1" customWidth="1"/>
    <col min="15370" max="15370" width="13.7109375" style="1" customWidth="1"/>
    <col min="15371" max="15371" width="10.140625" style="1" customWidth="1"/>
    <col min="15372" max="15372" width="5.42578125" style="1" customWidth="1"/>
    <col min="15373" max="15373" width="16.7109375" style="1" bestFit="1" customWidth="1"/>
    <col min="15374" max="15374" width="14.5703125" style="1" customWidth="1"/>
    <col min="15375" max="15375" width="12.85546875" style="1" customWidth="1"/>
    <col min="15376" max="15376" width="13.85546875" style="1" customWidth="1"/>
    <col min="15377" max="15377" width="25" style="1" customWidth="1"/>
    <col min="15378" max="15616" width="9.140625" style="1"/>
    <col min="15617" max="15617" width="8.42578125" style="1" customWidth="1"/>
    <col min="15618" max="15618" width="7.7109375" style="1" customWidth="1"/>
    <col min="15619" max="15619" width="4.85546875" style="1" customWidth="1"/>
    <col min="15620" max="15620" width="59.85546875" style="1" customWidth="1"/>
    <col min="15621" max="15621" width="12.85546875" style="1" customWidth="1"/>
    <col min="15622" max="15622" width="14.42578125" style="1" customWidth="1"/>
    <col min="15623" max="15623" width="20.85546875" style="1" customWidth="1"/>
    <col min="15624" max="15624" width="12.140625" style="1" customWidth="1"/>
    <col min="15625" max="15625" width="5.5703125" style="1" customWidth="1"/>
    <col min="15626" max="15626" width="13.7109375" style="1" customWidth="1"/>
    <col min="15627" max="15627" width="10.140625" style="1" customWidth="1"/>
    <col min="15628" max="15628" width="5.42578125" style="1" customWidth="1"/>
    <col min="15629" max="15629" width="16.7109375" style="1" bestFit="1" customWidth="1"/>
    <col min="15630" max="15630" width="14.5703125" style="1" customWidth="1"/>
    <col min="15631" max="15631" width="12.85546875" style="1" customWidth="1"/>
    <col min="15632" max="15632" width="13.85546875" style="1" customWidth="1"/>
    <col min="15633" max="15633" width="25" style="1" customWidth="1"/>
    <col min="15634" max="15872" width="9.140625" style="1"/>
    <col min="15873" max="15873" width="8.42578125" style="1" customWidth="1"/>
    <col min="15874" max="15874" width="7.7109375" style="1" customWidth="1"/>
    <col min="15875" max="15875" width="4.85546875" style="1" customWidth="1"/>
    <col min="15876" max="15876" width="59.85546875" style="1" customWidth="1"/>
    <col min="15877" max="15877" width="12.85546875" style="1" customWidth="1"/>
    <col min="15878" max="15878" width="14.42578125" style="1" customWidth="1"/>
    <col min="15879" max="15879" width="20.85546875" style="1" customWidth="1"/>
    <col min="15880" max="15880" width="12.140625" style="1" customWidth="1"/>
    <col min="15881" max="15881" width="5.5703125" style="1" customWidth="1"/>
    <col min="15882" max="15882" width="13.7109375" style="1" customWidth="1"/>
    <col min="15883" max="15883" width="10.140625" style="1" customWidth="1"/>
    <col min="15884" max="15884" width="5.42578125" style="1" customWidth="1"/>
    <col min="15885" max="15885" width="16.7109375" style="1" bestFit="1" customWidth="1"/>
    <col min="15886" max="15886" width="14.5703125" style="1" customWidth="1"/>
    <col min="15887" max="15887" width="12.85546875" style="1" customWidth="1"/>
    <col min="15888" max="15888" width="13.85546875" style="1" customWidth="1"/>
    <col min="15889" max="15889" width="25" style="1" customWidth="1"/>
    <col min="15890" max="16128" width="9.140625" style="1"/>
    <col min="16129" max="16129" width="8.42578125" style="1" customWidth="1"/>
    <col min="16130" max="16130" width="7.7109375" style="1" customWidth="1"/>
    <col min="16131" max="16131" width="4.85546875" style="1" customWidth="1"/>
    <col min="16132" max="16132" width="59.85546875" style="1" customWidth="1"/>
    <col min="16133" max="16133" width="12.85546875" style="1" customWidth="1"/>
    <col min="16134" max="16134" width="14.42578125" style="1" customWidth="1"/>
    <col min="16135" max="16135" width="20.85546875" style="1" customWidth="1"/>
    <col min="16136" max="16136" width="12.140625" style="1" customWidth="1"/>
    <col min="16137" max="16137" width="5.5703125" style="1" customWidth="1"/>
    <col min="16138" max="16138" width="13.7109375" style="1" customWidth="1"/>
    <col min="16139" max="16139" width="10.140625" style="1" customWidth="1"/>
    <col min="16140" max="16140" width="5.42578125" style="1" customWidth="1"/>
    <col min="16141" max="16141" width="16.7109375" style="1" bestFit="1" customWidth="1"/>
    <col min="16142" max="16142" width="14.5703125" style="1" customWidth="1"/>
    <col min="16143" max="16143" width="12.85546875" style="1" customWidth="1"/>
    <col min="16144" max="16144" width="13.85546875" style="1" customWidth="1"/>
    <col min="16145" max="16145" width="25" style="1" customWidth="1"/>
    <col min="16146" max="16384" width="9.140625" style="1"/>
  </cols>
  <sheetData>
    <row r="1" spans="1:17" ht="15.75" x14ac:dyDescent="0.25">
      <c r="A1" s="172" t="s">
        <v>25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7" t="s">
        <v>27</v>
      </c>
      <c r="Q2" s="49" t="s">
        <v>45</v>
      </c>
    </row>
    <row r="3" spans="1:17" x14ac:dyDescent="0.25">
      <c r="A3" s="50"/>
      <c r="B3" s="50"/>
      <c r="C3" s="50"/>
      <c r="D3" s="50"/>
      <c r="E3" s="50"/>
      <c r="F3" s="50"/>
      <c r="G3" s="51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x14ac:dyDescent="0.25">
      <c r="A4" s="26"/>
      <c r="B4" s="26"/>
      <c r="C4" s="43" t="s">
        <v>21</v>
      </c>
      <c r="D4" s="52" t="s">
        <v>28</v>
      </c>
      <c r="E4" s="26"/>
      <c r="F4" s="32"/>
      <c r="G4" s="53"/>
      <c r="H4" s="32"/>
      <c r="I4" s="32"/>
      <c r="J4" s="32"/>
      <c r="K4" s="32"/>
      <c r="L4" s="32"/>
      <c r="M4" s="32"/>
      <c r="N4" s="32"/>
      <c r="O4" s="26"/>
      <c r="P4" s="32"/>
      <c r="Q4" s="32"/>
    </row>
    <row r="5" spans="1:17" x14ac:dyDescent="0.25">
      <c r="A5" s="2"/>
      <c r="B5" s="2"/>
      <c r="C5" s="46" t="s">
        <v>9</v>
      </c>
      <c r="D5" s="54" t="s">
        <v>46</v>
      </c>
      <c r="E5" s="2"/>
      <c r="F5" s="3"/>
      <c r="G5" s="34"/>
      <c r="H5" s="3"/>
      <c r="I5" s="3"/>
      <c r="J5" s="3"/>
      <c r="K5" s="3"/>
      <c r="L5" s="3"/>
      <c r="M5" s="3"/>
      <c r="N5" s="3"/>
      <c r="O5" s="2"/>
      <c r="P5" s="3"/>
      <c r="Q5" s="2"/>
    </row>
    <row r="6" spans="1:17" x14ac:dyDescent="0.25">
      <c r="A6" s="2"/>
      <c r="B6" s="2"/>
      <c r="C6" s="2"/>
      <c r="D6" s="2"/>
      <c r="E6" s="2"/>
      <c r="F6" s="3"/>
      <c r="G6" s="34"/>
      <c r="H6" s="3"/>
      <c r="I6" s="3"/>
      <c r="J6" s="3"/>
      <c r="K6" s="3"/>
      <c r="L6" s="3"/>
      <c r="M6" s="3"/>
      <c r="N6" s="3"/>
      <c r="O6" s="2"/>
      <c r="P6" s="3"/>
      <c r="Q6" s="2"/>
    </row>
    <row r="7" spans="1:17" ht="17.25" x14ac:dyDescent="0.25">
      <c r="A7" s="2"/>
      <c r="B7" s="2"/>
      <c r="C7" s="2"/>
      <c r="D7" s="6" t="s">
        <v>19</v>
      </c>
      <c r="E7" s="55">
        <v>13971</v>
      </c>
      <c r="F7" s="7" t="s">
        <v>10</v>
      </c>
      <c r="G7" s="56"/>
      <c r="H7" s="12"/>
      <c r="I7" s="12"/>
      <c r="J7" s="12"/>
      <c r="K7" s="12"/>
      <c r="L7" s="12"/>
      <c r="M7" s="12"/>
      <c r="N7" s="57" t="s">
        <v>29</v>
      </c>
      <c r="O7" s="58"/>
      <c r="P7" s="12"/>
      <c r="Q7" s="59"/>
    </row>
    <row r="8" spans="1:17" ht="17.25" x14ac:dyDescent="0.25">
      <c r="A8" s="2"/>
      <c r="B8" s="2"/>
      <c r="C8" s="2"/>
      <c r="D8" s="6" t="s">
        <v>8</v>
      </c>
      <c r="E8" s="60">
        <v>77761</v>
      </c>
      <c r="F8" s="7" t="s">
        <v>10</v>
      </c>
      <c r="G8" s="56"/>
      <c r="H8" s="12"/>
      <c r="I8" s="12"/>
      <c r="J8" s="12"/>
      <c r="K8" s="12"/>
      <c r="L8" s="12"/>
      <c r="M8" s="12"/>
      <c r="N8" s="61"/>
      <c r="O8" s="62"/>
      <c r="P8" s="12"/>
      <c r="Q8" s="2"/>
    </row>
    <row r="9" spans="1:17" ht="15.75" thickBot="1" x14ac:dyDescent="0.3">
      <c r="A9" s="2"/>
      <c r="B9" s="2"/>
      <c r="C9" s="2"/>
      <c r="D9" s="41"/>
      <c r="E9" s="62"/>
      <c r="F9" s="12"/>
      <c r="G9" s="56"/>
      <c r="H9" s="12"/>
      <c r="I9" s="12"/>
      <c r="J9" s="12"/>
      <c r="K9" s="12"/>
      <c r="L9" s="12"/>
      <c r="M9" s="12"/>
      <c r="N9" s="12"/>
      <c r="O9" s="62"/>
      <c r="P9" s="12"/>
      <c r="Q9" s="2"/>
    </row>
    <row r="10" spans="1:17" ht="29.25" thickBot="1" x14ac:dyDescent="0.3">
      <c r="A10" s="2"/>
      <c r="B10" s="2"/>
      <c r="C10" s="2"/>
      <c r="D10" s="13"/>
      <c r="E10" s="173" t="s">
        <v>47</v>
      </c>
      <c r="F10" s="174"/>
      <c r="G10" s="63" t="s">
        <v>48</v>
      </c>
      <c r="H10" s="175" t="s">
        <v>30</v>
      </c>
      <c r="I10" s="176"/>
      <c r="J10" s="64" t="s">
        <v>31</v>
      </c>
      <c r="K10" s="177" t="s">
        <v>32</v>
      </c>
      <c r="L10" s="176"/>
      <c r="M10" s="65" t="s">
        <v>33</v>
      </c>
      <c r="N10" s="63" t="s">
        <v>34</v>
      </c>
      <c r="O10" s="178" t="s">
        <v>49</v>
      </c>
      <c r="P10" s="179"/>
      <c r="Q10" s="2"/>
    </row>
    <row r="11" spans="1:17" ht="18" thickBot="1" x14ac:dyDescent="0.3">
      <c r="A11" s="66" t="s">
        <v>6</v>
      </c>
      <c r="B11" s="67" t="s">
        <v>18</v>
      </c>
      <c r="C11" s="67"/>
      <c r="D11" s="67"/>
      <c r="E11" s="68" t="s">
        <v>11</v>
      </c>
      <c r="F11" s="69" t="s">
        <v>5</v>
      </c>
      <c r="G11" s="70"/>
      <c r="H11" s="180" t="s">
        <v>35</v>
      </c>
      <c r="I11" s="181"/>
      <c r="J11" s="71" t="s">
        <v>36</v>
      </c>
      <c r="K11" s="182" t="s">
        <v>35</v>
      </c>
      <c r="L11" s="181"/>
      <c r="M11" s="69" t="s">
        <v>37</v>
      </c>
      <c r="N11" s="70" t="s">
        <v>36</v>
      </c>
      <c r="O11" s="68" t="s">
        <v>11</v>
      </c>
      <c r="P11" s="69" t="s">
        <v>5</v>
      </c>
      <c r="Q11" s="69" t="s">
        <v>7</v>
      </c>
    </row>
    <row r="12" spans="1:17" x14ac:dyDescent="0.25">
      <c r="A12" s="76">
        <v>1</v>
      </c>
      <c r="B12" s="19">
        <v>100</v>
      </c>
      <c r="C12" s="10" t="s">
        <v>38</v>
      </c>
      <c r="D12" s="77"/>
      <c r="E12" s="72">
        <f t="shared" ref="E12:E20" si="0">F12/$E$7</f>
        <v>0</v>
      </c>
      <c r="F12" s="116">
        <v>0</v>
      </c>
      <c r="G12" s="117" t="s">
        <v>50</v>
      </c>
      <c r="H12" s="73"/>
      <c r="I12" s="74"/>
      <c r="J12" s="74"/>
      <c r="K12" s="74"/>
      <c r="L12" s="74"/>
      <c r="M12" s="75"/>
      <c r="N12" s="78"/>
      <c r="O12" s="72">
        <f>P12/$E$7</f>
        <v>0.14315367547061772</v>
      </c>
      <c r="P12" s="79">
        <v>2000</v>
      </c>
      <c r="Q12" s="80"/>
    </row>
    <row r="13" spans="1:17" x14ac:dyDescent="0.25">
      <c r="A13" s="76">
        <v>2</v>
      </c>
      <c r="B13" s="19">
        <v>200</v>
      </c>
      <c r="C13" s="10" t="s">
        <v>0</v>
      </c>
      <c r="D13" s="77"/>
      <c r="E13" s="72">
        <f t="shared" si="0"/>
        <v>3.5106291604036936E-2</v>
      </c>
      <c r="F13" s="116">
        <v>490.47</v>
      </c>
      <c r="G13" s="117" t="s">
        <v>51</v>
      </c>
      <c r="H13" s="73"/>
      <c r="I13" s="74"/>
      <c r="J13" s="74"/>
      <c r="K13" s="74"/>
      <c r="L13" s="74"/>
      <c r="M13" s="75"/>
      <c r="N13" s="78"/>
      <c r="O13" s="72">
        <f>P13/$E$7</f>
        <v>0.25983465750483142</v>
      </c>
      <c r="P13" s="79">
        <v>3630.15</v>
      </c>
      <c r="Q13" s="80"/>
    </row>
    <row r="14" spans="1:17" x14ac:dyDescent="0.25">
      <c r="A14" s="76">
        <v>3</v>
      </c>
      <c r="B14" s="19">
        <v>300</v>
      </c>
      <c r="C14" s="153" t="s">
        <v>23</v>
      </c>
      <c r="D14" s="162"/>
      <c r="E14" s="72">
        <f t="shared" si="0"/>
        <v>0.12989836089041587</v>
      </c>
      <c r="F14" s="116">
        <v>1814.81</v>
      </c>
      <c r="G14" s="117" t="s">
        <v>51</v>
      </c>
      <c r="H14" s="73"/>
      <c r="I14" s="74"/>
      <c r="J14" s="74"/>
      <c r="K14" s="74"/>
      <c r="L14" s="74"/>
      <c r="M14" s="75"/>
      <c r="N14" s="78"/>
      <c r="O14" s="72">
        <f>P14/$E$7</f>
        <v>0.62145802018466823</v>
      </c>
      <c r="P14" s="79">
        <v>8682.39</v>
      </c>
      <c r="Q14" s="80"/>
    </row>
    <row r="15" spans="1:17" x14ac:dyDescent="0.25">
      <c r="A15" s="76">
        <v>4</v>
      </c>
      <c r="B15" s="19">
        <v>400</v>
      </c>
      <c r="C15" s="153" t="s">
        <v>26</v>
      </c>
      <c r="D15" s="162"/>
      <c r="E15" s="72">
        <f t="shared" si="0"/>
        <v>2.982392097917114E-2</v>
      </c>
      <c r="F15" s="116">
        <v>416.67</v>
      </c>
      <c r="G15" s="117" t="s">
        <v>52</v>
      </c>
      <c r="H15" s="73"/>
      <c r="I15" s="74"/>
      <c r="J15" s="74"/>
      <c r="K15" s="74"/>
      <c r="L15" s="74"/>
      <c r="M15" s="75"/>
      <c r="N15" s="78"/>
      <c r="O15" s="72">
        <v>1.3</v>
      </c>
      <c r="P15" s="79">
        <f>O15*E7</f>
        <v>18162.3</v>
      </c>
      <c r="Q15" s="80"/>
    </row>
    <row r="16" spans="1:17" x14ac:dyDescent="0.25">
      <c r="A16" s="76">
        <v>5</v>
      </c>
      <c r="B16" s="19">
        <v>600</v>
      </c>
      <c r="C16" s="10" t="s">
        <v>53</v>
      </c>
      <c r="D16" s="77"/>
      <c r="E16" s="163" t="s">
        <v>39</v>
      </c>
      <c r="F16" s="164"/>
      <c r="G16" s="94"/>
      <c r="H16" s="95"/>
      <c r="I16" s="96"/>
      <c r="J16" s="96"/>
      <c r="K16" s="96"/>
      <c r="L16" s="96"/>
      <c r="M16" s="97"/>
      <c r="N16" s="98"/>
      <c r="O16" s="165"/>
      <c r="P16" s="166"/>
      <c r="Q16" s="99"/>
    </row>
    <row r="17" spans="1:17" x14ac:dyDescent="0.25">
      <c r="A17" s="76"/>
      <c r="B17" s="19"/>
      <c r="C17" s="10">
        <v>610</v>
      </c>
      <c r="D17" s="77" t="s">
        <v>1</v>
      </c>
      <c r="E17" s="72">
        <f>F17/$E$7</f>
        <v>0.9183021974089185</v>
      </c>
      <c r="F17" s="100">
        <v>12829.6</v>
      </c>
      <c r="G17" s="118" t="s">
        <v>54</v>
      </c>
      <c r="H17" s="119">
        <v>918.32</v>
      </c>
      <c r="I17" s="120" t="s">
        <v>40</v>
      </c>
      <c r="J17" s="121"/>
      <c r="K17" s="122">
        <v>918.32</v>
      </c>
      <c r="L17" s="123" t="s">
        <v>40</v>
      </c>
      <c r="M17" s="124">
        <v>100.08</v>
      </c>
      <c r="N17" s="125">
        <v>0.04</v>
      </c>
      <c r="O17" s="72">
        <v>0.56999999999999995</v>
      </c>
      <c r="P17" s="79">
        <v>7965.3</v>
      </c>
      <c r="Q17" s="167" t="s">
        <v>55</v>
      </c>
    </row>
    <row r="18" spans="1:17" x14ac:dyDescent="0.25">
      <c r="A18" s="76"/>
      <c r="B18" s="19"/>
      <c r="C18" s="10">
        <v>620</v>
      </c>
      <c r="D18" s="77" t="s">
        <v>2</v>
      </c>
      <c r="E18" s="72">
        <f>F18/$E$7</f>
        <v>0.53616133419225542</v>
      </c>
      <c r="F18" s="100">
        <v>7490.71</v>
      </c>
      <c r="G18" s="118" t="s">
        <v>54</v>
      </c>
      <c r="H18" s="119">
        <v>1353.15</v>
      </c>
      <c r="I18" s="120" t="s">
        <v>40</v>
      </c>
      <c r="J18" s="121"/>
      <c r="K18" s="122">
        <v>1353.15</v>
      </c>
      <c r="L18" s="123" t="s">
        <v>40</v>
      </c>
      <c r="M18" s="124">
        <v>47.8</v>
      </c>
      <c r="N18" s="125">
        <v>0</v>
      </c>
      <c r="O18" s="72">
        <v>0.39</v>
      </c>
      <c r="P18" s="79">
        <v>5389.93</v>
      </c>
      <c r="Q18" s="168"/>
    </row>
    <row r="19" spans="1:17" ht="18" x14ac:dyDescent="0.25">
      <c r="A19" s="76"/>
      <c r="B19" s="82"/>
      <c r="C19" s="101">
        <v>630</v>
      </c>
      <c r="D19" s="102" t="s">
        <v>3</v>
      </c>
      <c r="E19" s="72">
        <f>F19/$E$7</f>
        <v>6.2459380144585214E-2</v>
      </c>
      <c r="F19" s="100">
        <v>872.62</v>
      </c>
      <c r="G19" s="118" t="s">
        <v>54</v>
      </c>
      <c r="H19" s="119">
        <v>2474</v>
      </c>
      <c r="I19" s="126" t="s">
        <v>56</v>
      </c>
      <c r="J19" s="121"/>
      <c r="K19" s="122">
        <f>H19*(1+J19)</f>
        <v>2474</v>
      </c>
      <c r="L19" s="127" t="s">
        <v>56</v>
      </c>
      <c r="M19" s="124">
        <v>4.16</v>
      </c>
      <c r="N19" s="125">
        <v>0.03</v>
      </c>
      <c r="O19" s="72">
        <v>0.06</v>
      </c>
      <c r="P19" s="79">
        <v>883.64</v>
      </c>
      <c r="Q19" s="169"/>
    </row>
    <row r="20" spans="1:17" ht="15.75" thickBot="1" x14ac:dyDescent="0.3">
      <c r="A20" s="81">
        <v>6</v>
      </c>
      <c r="B20" s="82">
        <v>700</v>
      </c>
      <c r="C20" s="170" t="s">
        <v>13</v>
      </c>
      <c r="D20" s="171"/>
      <c r="E20" s="83">
        <f t="shared" si="0"/>
        <v>2.6713191611194616E-2</v>
      </c>
      <c r="F20" s="128">
        <v>373.21</v>
      </c>
      <c r="G20" s="129"/>
      <c r="H20" s="73"/>
      <c r="I20" s="74"/>
      <c r="J20" s="74"/>
      <c r="K20" s="74"/>
      <c r="L20" s="74"/>
      <c r="M20" s="75"/>
      <c r="N20" s="78">
        <f>$N$8</f>
        <v>0</v>
      </c>
      <c r="O20" s="83">
        <v>0.3</v>
      </c>
      <c r="P20" s="84">
        <v>373.21</v>
      </c>
      <c r="Q20" s="85"/>
    </row>
    <row r="21" spans="1:17" ht="15.75" thickBot="1" x14ac:dyDescent="0.3">
      <c r="A21" s="86"/>
      <c r="B21" s="87"/>
      <c r="C21" s="67" t="s">
        <v>14</v>
      </c>
      <c r="D21" s="67"/>
      <c r="E21" s="130">
        <f>F21/$E$7</f>
        <v>1.7384646768305774</v>
      </c>
      <c r="F21" s="131">
        <f>SUM(F12:F20)</f>
        <v>24288.089999999997</v>
      </c>
      <c r="G21" s="90"/>
      <c r="H21" s="91"/>
      <c r="I21" s="92"/>
      <c r="J21" s="92"/>
      <c r="K21" s="92"/>
      <c r="L21" s="92"/>
      <c r="M21" s="92"/>
      <c r="N21" s="90"/>
      <c r="O21" s="88">
        <f>P21/$E$7</f>
        <v>3.3703328322954689</v>
      </c>
      <c r="P21" s="89">
        <f>SUM(P12:P20)</f>
        <v>47086.92</v>
      </c>
      <c r="Q21" s="93"/>
    </row>
    <row r="22" spans="1:17" x14ac:dyDescent="0.25">
      <c r="A22" s="26"/>
      <c r="B22" s="27"/>
      <c r="C22" s="12"/>
      <c r="D22" s="12"/>
      <c r="E22" s="132"/>
      <c r="F22" s="133"/>
      <c r="G22" s="105"/>
      <c r="H22" s="28"/>
      <c r="I22" s="28"/>
      <c r="J22" s="28"/>
      <c r="K22" s="28"/>
      <c r="L22" s="28"/>
      <c r="M22" s="28"/>
      <c r="N22" s="28"/>
      <c r="O22" s="103"/>
      <c r="P22" s="104"/>
      <c r="Q22" s="26"/>
    </row>
    <row r="23" spans="1:17" ht="15" customHeight="1" x14ac:dyDescent="0.25">
      <c r="A23" s="26"/>
      <c r="B23" s="27" t="s">
        <v>17</v>
      </c>
      <c r="C23" s="56"/>
      <c r="D23" s="134"/>
      <c r="E23" s="132">
        <f>F23/$E$7</f>
        <v>1.7384646768305774</v>
      </c>
      <c r="F23" s="133">
        <f>F21</f>
        <v>24288.089999999997</v>
      </c>
      <c r="G23" s="105"/>
      <c r="H23" s="28"/>
      <c r="I23" s="28"/>
      <c r="J23" s="28"/>
      <c r="K23" s="28"/>
      <c r="L23" s="28"/>
      <c r="M23" s="28"/>
      <c r="N23" s="28"/>
      <c r="O23" s="103">
        <f>P23/$E$7</f>
        <v>3.3703328322954689</v>
      </c>
      <c r="P23" s="104">
        <f>P21</f>
        <v>47086.92</v>
      </c>
      <c r="Q23" s="106"/>
    </row>
    <row r="24" spans="1:17" ht="15" customHeight="1" x14ac:dyDescent="0.25">
      <c r="A24" s="26"/>
      <c r="B24" s="135" t="s">
        <v>41</v>
      </c>
      <c r="C24" s="136"/>
      <c r="D24" s="137">
        <v>0.2</v>
      </c>
      <c r="E24" s="138">
        <f>F24/$E$7</f>
        <v>0.34769293536611551</v>
      </c>
      <c r="F24" s="133">
        <f>F23*$D$24</f>
        <v>4857.6179999999995</v>
      </c>
      <c r="G24" s="105"/>
      <c r="H24" s="28"/>
      <c r="I24" s="28"/>
      <c r="J24" s="28"/>
      <c r="K24" s="28"/>
      <c r="L24" s="28"/>
      <c r="M24" s="28"/>
      <c r="N24" s="28"/>
      <c r="O24" s="139">
        <f>P24/$E$7</f>
        <v>0.6740665664590938</v>
      </c>
      <c r="P24" s="104">
        <f>P23*$D$24</f>
        <v>9417.384</v>
      </c>
    </row>
    <row r="25" spans="1:17" x14ac:dyDescent="0.25">
      <c r="A25" s="26"/>
      <c r="B25" s="27" t="s">
        <v>15</v>
      </c>
      <c r="C25" s="12"/>
      <c r="D25" s="12"/>
      <c r="E25" s="140">
        <f>F25/$E$7</f>
        <v>2.0861576121966929</v>
      </c>
      <c r="F25" s="133">
        <f>F24+F23</f>
        <v>29145.707999999995</v>
      </c>
      <c r="G25" s="105"/>
      <c r="H25" s="28"/>
      <c r="I25" s="28"/>
      <c r="J25" s="28" t="s">
        <v>57</v>
      </c>
      <c r="K25" s="28"/>
      <c r="L25" s="28"/>
      <c r="M25" s="28"/>
      <c r="N25" s="28"/>
      <c r="O25" s="141">
        <f>P25/$E$7</f>
        <v>4.044399398754563</v>
      </c>
      <c r="P25" s="104">
        <f>P24+P23</f>
        <v>56504.303999999996</v>
      </c>
      <c r="Q25" s="26"/>
    </row>
    <row r="26" spans="1:17" ht="15.75" thickBot="1" x14ac:dyDescent="0.3">
      <c r="A26" s="26"/>
      <c r="B26" s="27" t="s">
        <v>16</v>
      </c>
      <c r="C26" s="12"/>
      <c r="D26" s="12"/>
      <c r="E26" s="142"/>
      <c r="F26" s="143">
        <f>F25*12</f>
        <v>349748.49599999993</v>
      </c>
      <c r="G26" s="109"/>
      <c r="H26" s="36"/>
      <c r="I26" s="36"/>
      <c r="J26" s="36"/>
      <c r="K26" s="36"/>
      <c r="L26" s="36"/>
      <c r="M26" s="36"/>
      <c r="N26" s="36"/>
      <c r="O26" s="107"/>
      <c r="P26" s="108">
        <f>P25*12</f>
        <v>678051.64799999993</v>
      </c>
      <c r="Q26" s="26"/>
    </row>
    <row r="27" spans="1:17" s="44" customFormat="1" x14ac:dyDescent="0.25"/>
    <row r="28" spans="1:17" s="44" customFormat="1" x14ac:dyDescent="0.25"/>
    <row r="29" spans="1:17" s="44" customFormat="1" x14ac:dyDescent="0.25"/>
    <row r="30" spans="1:17" x14ac:dyDescent="0.25">
      <c r="A30" s="161" t="s">
        <v>42</v>
      </c>
      <c r="B30" s="161"/>
      <c r="C30" s="161"/>
      <c r="D30" s="110">
        <v>41292</v>
      </c>
      <c r="E30" s="111"/>
      <c r="F30" s="2"/>
      <c r="G30" s="44"/>
      <c r="H30" s="2"/>
      <c r="I30" s="2"/>
      <c r="J30" s="2"/>
      <c r="K30" s="2"/>
      <c r="L30" s="2"/>
      <c r="M30" s="2"/>
      <c r="N30" s="2"/>
      <c r="O30" s="111"/>
      <c r="P30" s="2"/>
      <c r="Q30" s="2"/>
    </row>
    <row r="31" spans="1:17" x14ac:dyDescent="0.25">
      <c r="A31" s="161" t="s">
        <v>43</v>
      </c>
      <c r="B31" s="161"/>
      <c r="C31" s="161"/>
      <c r="D31" s="112" t="s">
        <v>44</v>
      </c>
      <c r="E31" s="113"/>
      <c r="F31" s="2"/>
      <c r="G31" s="44"/>
      <c r="H31" s="2"/>
      <c r="I31" s="2"/>
      <c r="J31" s="2"/>
      <c r="K31" s="2"/>
      <c r="L31" s="2"/>
      <c r="M31" s="2"/>
      <c r="N31" s="2"/>
      <c r="O31" s="113"/>
      <c r="P31" s="2"/>
      <c r="Q31" s="2"/>
    </row>
    <row r="32" spans="1:17" x14ac:dyDescent="0.25">
      <c r="A32" s="2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/>
      <c r="B33" s="11"/>
      <c r="C33" s="11"/>
      <c r="D33" s="11"/>
      <c r="E33" s="11"/>
      <c r="F33" s="11"/>
      <c r="G33" s="114"/>
      <c r="H33" s="11"/>
      <c r="I33" s="11"/>
      <c r="J33" s="11"/>
      <c r="K33" s="11"/>
      <c r="L33" s="11"/>
      <c r="M33" s="11"/>
      <c r="N33" s="11"/>
      <c r="O33" s="11"/>
      <c r="P33" s="11"/>
      <c r="Q33" s="2"/>
    </row>
  </sheetData>
  <mergeCells count="15">
    <mergeCell ref="O16:P16"/>
    <mergeCell ref="Q17:Q19"/>
    <mergeCell ref="C20:D20"/>
    <mergeCell ref="A1:Q1"/>
    <mergeCell ref="E10:F10"/>
    <mergeCell ref="H10:I10"/>
    <mergeCell ref="K10:L10"/>
    <mergeCell ref="O10:P10"/>
    <mergeCell ref="H11:I11"/>
    <mergeCell ref="K11:L11"/>
    <mergeCell ref="A30:C30"/>
    <mergeCell ref="A31:C31"/>
    <mergeCell ref="C14:D14"/>
    <mergeCell ref="C15:D15"/>
    <mergeCell ref="E16:F16"/>
  </mergeCells>
  <dataValidations count="1">
    <dataValidation type="list" allowBlank="1" showInputMessage="1" showErrorMessage="1" sqref="E16:F16 JA16:JB16 SW16:SX16 ACS16:ACT16 AMO16:AMP16 AWK16:AWL16 BGG16:BGH16 BQC16:BQD16 BZY16:BZZ16 CJU16:CJV16 CTQ16:CTR16 DDM16:DDN16 DNI16:DNJ16 DXE16:DXF16 EHA16:EHB16 EQW16:EQX16 FAS16:FAT16 FKO16:FKP16 FUK16:FUL16 GEG16:GEH16 GOC16:GOD16 GXY16:GXZ16 HHU16:HHV16 HRQ16:HRR16 IBM16:IBN16 ILI16:ILJ16 IVE16:IVF16 JFA16:JFB16 JOW16:JOX16 JYS16:JYT16 KIO16:KIP16 KSK16:KSL16 LCG16:LCH16 LMC16:LMD16 LVY16:LVZ16 MFU16:MFV16 MPQ16:MPR16 MZM16:MZN16 NJI16:NJJ16 NTE16:NTF16 ODA16:ODB16 OMW16:OMX16 OWS16:OWT16 PGO16:PGP16 PQK16:PQL16 QAG16:QAH16 QKC16:QKD16 QTY16:QTZ16 RDU16:RDV16 RNQ16:RNR16 RXM16:RXN16 SHI16:SHJ16 SRE16:SRF16 TBA16:TBB16 TKW16:TKX16 TUS16:TUT16 UEO16:UEP16 UOK16:UOL16 UYG16:UYH16 VIC16:VID16 VRY16:VRZ16 WBU16:WBV16 WLQ16:WLR16 WVM16:WVN16 E65552:F65552 JA65552:JB65552 SW65552:SX65552 ACS65552:ACT65552 AMO65552:AMP65552 AWK65552:AWL65552 BGG65552:BGH65552 BQC65552:BQD65552 BZY65552:BZZ65552 CJU65552:CJV65552 CTQ65552:CTR65552 DDM65552:DDN65552 DNI65552:DNJ65552 DXE65552:DXF65552 EHA65552:EHB65552 EQW65552:EQX65552 FAS65552:FAT65552 FKO65552:FKP65552 FUK65552:FUL65552 GEG65552:GEH65552 GOC65552:GOD65552 GXY65552:GXZ65552 HHU65552:HHV65552 HRQ65552:HRR65552 IBM65552:IBN65552 ILI65552:ILJ65552 IVE65552:IVF65552 JFA65552:JFB65552 JOW65552:JOX65552 JYS65552:JYT65552 KIO65552:KIP65552 KSK65552:KSL65552 LCG65552:LCH65552 LMC65552:LMD65552 LVY65552:LVZ65552 MFU65552:MFV65552 MPQ65552:MPR65552 MZM65552:MZN65552 NJI65552:NJJ65552 NTE65552:NTF65552 ODA65552:ODB65552 OMW65552:OMX65552 OWS65552:OWT65552 PGO65552:PGP65552 PQK65552:PQL65552 QAG65552:QAH65552 QKC65552:QKD65552 QTY65552:QTZ65552 RDU65552:RDV65552 RNQ65552:RNR65552 RXM65552:RXN65552 SHI65552:SHJ65552 SRE65552:SRF65552 TBA65552:TBB65552 TKW65552:TKX65552 TUS65552:TUT65552 UEO65552:UEP65552 UOK65552:UOL65552 UYG65552:UYH65552 VIC65552:VID65552 VRY65552:VRZ65552 WBU65552:WBV65552 WLQ65552:WLR65552 WVM65552:WVN65552 E131088:F131088 JA131088:JB131088 SW131088:SX131088 ACS131088:ACT131088 AMO131088:AMP131088 AWK131088:AWL131088 BGG131088:BGH131088 BQC131088:BQD131088 BZY131088:BZZ131088 CJU131088:CJV131088 CTQ131088:CTR131088 DDM131088:DDN131088 DNI131088:DNJ131088 DXE131088:DXF131088 EHA131088:EHB131088 EQW131088:EQX131088 FAS131088:FAT131088 FKO131088:FKP131088 FUK131088:FUL131088 GEG131088:GEH131088 GOC131088:GOD131088 GXY131088:GXZ131088 HHU131088:HHV131088 HRQ131088:HRR131088 IBM131088:IBN131088 ILI131088:ILJ131088 IVE131088:IVF131088 JFA131088:JFB131088 JOW131088:JOX131088 JYS131088:JYT131088 KIO131088:KIP131088 KSK131088:KSL131088 LCG131088:LCH131088 LMC131088:LMD131088 LVY131088:LVZ131088 MFU131088:MFV131088 MPQ131088:MPR131088 MZM131088:MZN131088 NJI131088:NJJ131088 NTE131088:NTF131088 ODA131088:ODB131088 OMW131088:OMX131088 OWS131088:OWT131088 PGO131088:PGP131088 PQK131088:PQL131088 QAG131088:QAH131088 QKC131088:QKD131088 QTY131088:QTZ131088 RDU131088:RDV131088 RNQ131088:RNR131088 RXM131088:RXN131088 SHI131088:SHJ131088 SRE131088:SRF131088 TBA131088:TBB131088 TKW131088:TKX131088 TUS131088:TUT131088 UEO131088:UEP131088 UOK131088:UOL131088 UYG131088:UYH131088 VIC131088:VID131088 VRY131088:VRZ131088 WBU131088:WBV131088 WLQ131088:WLR131088 WVM131088:WVN131088 E196624:F196624 JA196624:JB196624 SW196624:SX196624 ACS196624:ACT196624 AMO196624:AMP196624 AWK196624:AWL196624 BGG196624:BGH196624 BQC196624:BQD196624 BZY196624:BZZ196624 CJU196624:CJV196624 CTQ196624:CTR196624 DDM196624:DDN196624 DNI196624:DNJ196624 DXE196624:DXF196624 EHA196624:EHB196624 EQW196624:EQX196624 FAS196624:FAT196624 FKO196624:FKP196624 FUK196624:FUL196624 GEG196624:GEH196624 GOC196624:GOD196624 GXY196624:GXZ196624 HHU196624:HHV196624 HRQ196624:HRR196624 IBM196624:IBN196624 ILI196624:ILJ196624 IVE196624:IVF196624 JFA196624:JFB196624 JOW196624:JOX196624 JYS196624:JYT196624 KIO196624:KIP196624 KSK196624:KSL196624 LCG196624:LCH196624 LMC196624:LMD196624 LVY196624:LVZ196624 MFU196624:MFV196624 MPQ196624:MPR196624 MZM196624:MZN196624 NJI196624:NJJ196624 NTE196624:NTF196624 ODA196624:ODB196624 OMW196624:OMX196624 OWS196624:OWT196624 PGO196624:PGP196624 PQK196624:PQL196624 QAG196624:QAH196624 QKC196624:QKD196624 QTY196624:QTZ196624 RDU196624:RDV196624 RNQ196624:RNR196624 RXM196624:RXN196624 SHI196624:SHJ196624 SRE196624:SRF196624 TBA196624:TBB196624 TKW196624:TKX196624 TUS196624:TUT196624 UEO196624:UEP196624 UOK196624:UOL196624 UYG196624:UYH196624 VIC196624:VID196624 VRY196624:VRZ196624 WBU196624:WBV196624 WLQ196624:WLR196624 WVM196624:WVN196624 E262160:F262160 JA262160:JB262160 SW262160:SX262160 ACS262160:ACT262160 AMO262160:AMP262160 AWK262160:AWL262160 BGG262160:BGH262160 BQC262160:BQD262160 BZY262160:BZZ262160 CJU262160:CJV262160 CTQ262160:CTR262160 DDM262160:DDN262160 DNI262160:DNJ262160 DXE262160:DXF262160 EHA262160:EHB262160 EQW262160:EQX262160 FAS262160:FAT262160 FKO262160:FKP262160 FUK262160:FUL262160 GEG262160:GEH262160 GOC262160:GOD262160 GXY262160:GXZ262160 HHU262160:HHV262160 HRQ262160:HRR262160 IBM262160:IBN262160 ILI262160:ILJ262160 IVE262160:IVF262160 JFA262160:JFB262160 JOW262160:JOX262160 JYS262160:JYT262160 KIO262160:KIP262160 KSK262160:KSL262160 LCG262160:LCH262160 LMC262160:LMD262160 LVY262160:LVZ262160 MFU262160:MFV262160 MPQ262160:MPR262160 MZM262160:MZN262160 NJI262160:NJJ262160 NTE262160:NTF262160 ODA262160:ODB262160 OMW262160:OMX262160 OWS262160:OWT262160 PGO262160:PGP262160 PQK262160:PQL262160 QAG262160:QAH262160 QKC262160:QKD262160 QTY262160:QTZ262160 RDU262160:RDV262160 RNQ262160:RNR262160 RXM262160:RXN262160 SHI262160:SHJ262160 SRE262160:SRF262160 TBA262160:TBB262160 TKW262160:TKX262160 TUS262160:TUT262160 UEO262160:UEP262160 UOK262160:UOL262160 UYG262160:UYH262160 VIC262160:VID262160 VRY262160:VRZ262160 WBU262160:WBV262160 WLQ262160:WLR262160 WVM262160:WVN262160 E327696:F327696 JA327696:JB327696 SW327696:SX327696 ACS327696:ACT327696 AMO327696:AMP327696 AWK327696:AWL327696 BGG327696:BGH327696 BQC327696:BQD327696 BZY327696:BZZ327696 CJU327696:CJV327696 CTQ327696:CTR327696 DDM327696:DDN327696 DNI327696:DNJ327696 DXE327696:DXF327696 EHA327696:EHB327696 EQW327696:EQX327696 FAS327696:FAT327696 FKO327696:FKP327696 FUK327696:FUL327696 GEG327696:GEH327696 GOC327696:GOD327696 GXY327696:GXZ327696 HHU327696:HHV327696 HRQ327696:HRR327696 IBM327696:IBN327696 ILI327696:ILJ327696 IVE327696:IVF327696 JFA327696:JFB327696 JOW327696:JOX327696 JYS327696:JYT327696 KIO327696:KIP327696 KSK327696:KSL327696 LCG327696:LCH327696 LMC327696:LMD327696 LVY327696:LVZ327696 MFU327696:MFV327696 MPQ327696:MPR327696 MZM327696:MZN327696 NJI327696:NJJ327696 NTE327696:NTF327696 ODA327696:ODB327696 OMW327696:OMX327696 OWS327696:OWT327696 PGO327696:PGP327696 PQK327696:PQL327696 QAG327696:QAH327696 QKC327696:QKD327696 QTY327696:QTZ327696 RDU327696:RDV327696 RNQ327696:RNR327696 RXM327696:RXN327696 SHI327696:SHJ327696 SRE327696:SRF327696 TBA327696:TBB327696 TKW327696:TKX327696 TUS327696:TUT327696 UEO327696:UEP327696 UOK327696:UOL327696 UYG327696:UYH327696 VIC327696:VID327696 VRY327696:VRZ327696 WBU327696:WBV327696 WLQ327696:WLR327696 WVM327696:WVN327696 E393232:F393232 JA393232:JB393232 SW393232:SX393232 ACS393232:ACT393232 AMO393232:AMP393232 AWK393232:AWL393232 BGG393232:BGH393232 BQC393232:BQD393232 BZY393232:BZZ393232 CJU393232:CJV393232 CTQ393232:CTR393232 DDM393232:DDN393232 DNI393232:DNJ393232 DXE393232:DXF393232 EHA393232:EHB393232 EQW393232:EQX393232 FAS393232:FAT393232 FKO393232:FKP393232 FUK393232:FUL393232 GEG393232:GEH393232 GOC393232:GOD393232 GXY393232:GXZ393232 HHU393232:HHV393232 HRQ393232:HRR393232 IBM393232:IBN393232 ILI393232:ILJ393232 IVE393232:IVF393232 JFA393232:JFB393232 JOW393232:JOX393232 JYS393232:JYT393232 KIO393232:KIP393232 KSK393232:KSL393232 LCG393232:LCH393232 LMC393232:LMD393232 LVY393232:LVZ393232 MFU393232:MFV393232 MPQ393232:MPR393232 MZM393232:MZN393232 NJI393232:NJJ393232 NTE393232:NTF393232 ODA393232:ODB393232 OMW393232:OMX393232 OWS393232:OWT393232 PGO393232:PGP393232 PQK393232:PQL393232 QAG393232:QAH393232 QKC393232:QKD393232 QTY393232:QTZ393232 RDU393232:RDV393232 RNQ393232:RNR393232 RXM393232:RXN393232 SHI393232:SHJ393232 SRE393232:SRF393232 TBA393232:TBB393232 TKW393232:TKX393232 TUS393232:TUT393232 UEO393232:UEP393232 UOK393232:UOL393232 UYG393232:UYH393232 VIC393232:VID393232 VRY393232:VRZ393232 WBU393232:WBV393232 WLQ393232:WLR393232 WVM393232:WVN393232 E458768:F458768 JA458768:JB458768 SW458768:SX458768 ACS458768:ACT458768 AMO458768:AMP458768 AWK458768:AWL458768 BGG458768:BGH458768 BQC458768:BQD458768 BZY458768:BZZ458768 CJU458768:CJV458768 CTQ458768:CTR458768 DDM458768:DDN458768 DNI458768:DNJ458768 DXE458768:DXF458768 EHA458768:EHB458768 EQW458768:EQX458768 FAS458768:FAT458768 FKO458768:FKP458768 FUK458768:FUL458768 GEG458768:GEH458768 GOC458768:GOD458768 GXY458768:GXZ458768 HHU458768:HHV458768 HRQ458768:HRR458768 IBM458768:IBN458768 ILI458768:ILJ458768 IVE458768:IVF458768 JFA458768:JFB458768 JOW458768:JOX458768 JYS458768:JYT458768 KIO458768:KIP458768 KSK458768:KSL458768 LCG458768:LCH458768 LMC458768:LMD458768 LVY458768:LVZ458768 MFU458768:MFV458768 MPQ458768:MPR458768 MZM458768:MZN458768 NJI458768:NJJ458768 NTE458768:NTF458768 ODA458768:ODB458768 OMW458768:OMX458768 OWS458768:OWT458768 PGO458768:PGP458768 PQK458768:PQL458768 QAG458768:QAH458768 QKC458768:QKD458768 QTY458768:QTZ458768 RDU458768:RDV458768 RNQ458768:RNR458768 RXM458768:RXN458768 SHI458768:SHJ458768 SRE458768:SRF458768 TBA458768:TBB458768 TKW458768:TKX458768 TUS458768:TUT458768 UEO458768:UEP458768 UOK458768:UOL458768 UYG458768:UYH458768 VIC458768:VID458768 VRY458768:VRZ458768 WBU458768:WBV458768 WLQ458768:WLR458768 WVM458768:WVN458768 E524304:F524304 JA524304:JB524304 SW524304:SX524304 ACS524304:ACT524304 AMO524304:AMP524304 AWK524304:AWL524304 BGG524304:BGH524304 BQC524304:BQD524304 BZY524304:BZZ524304 CJU524304:CJV524304 CTQ524304:CTR524304 DDM524304:DDN524304 DNI524304:DNJ524304 DXE524304:DXF524304 EHA524304:EHB524304 EQW524304:EQX524304 FAS524304:FAT524304 FKO524304:FKP524304 FUK524304:FUL524304 GEG524304:GEH524304 GOC524304:GOD524304 GXY524304:GXZ524304 HHU524304:HHV524304 HRQ524304:HRR524304 IBM524304:IBN524304 ILI524304:ILJ524304 IVE524304:IVF524304 JFA524304:JFB524304 JOW524304:JOX524304 JYS524304:JYT524304 KIO524304:KIP524304 KSK524304:KSL524304 LCG524304:LCH524304 LMC524304:LMD524304 LVY524304:LVZ524304 MFU524304:MFV524304 MPQ524304:MPR524304 MZM524304:MZN524304 NJI524304:NJJ524304 NTE524304:NTF524304 ODA524304:ODB524304 OMW524304:OMX524304 OWS524304:OWT524304 PGO524304:PGP524304 PQK524304:PQL524304 QAG524304:QAH524304 QKC524304:QKD524304 QTY524304:QTZ524304 RDU524304:RDV524304 RNQ524304:RNR524304 RXM524304:RXN524304 SHI524304:SHJ524304 SRE524304:SRF524304 TBA524304:TBB524304 TKW524304:TKX524304 TUS524304:TUT524304 UEO524304:UEP524304 UOK524304:UOL524304 UYG524304:UYH524304 VIC524304:VID524304 VRY524304:VRZ524304 WBU524304:WBV524304 WLQ524304:WLR524304 WVM524304:WVN524304 E589840:F589840 JA589840:JB589840 SW589840:SX589840 ACS589840:ACT589840 AMO589840:AMP589840 AWK589840:AWL589840 BGG589840:BGH589840 BQC589840:BQD589840 BZY589840:BZZ589840 CJU589840:CJV589840 CTQ589840:CTR589840 DDM589840:DDN589840 DNI589840:DNJ589840 DXE589840:DXF589840 EHA589840:EHB589840 EQW589840:EQX589840 FAS589840:FAT589840 FKO589840:FKP589840 FUK589840:FUL589840 GEG589840:GEH589840 GOC589840:GOD589840 GXY589840:GXZ589840 HHU589840:HHV589840 HRQ589840:HRR589840 IBM589840:IBN589840 ILI589840:ILJ589840 IVE589840:IVF589840 JFA589840:JFB589840 JOW589840:JOX589840 JYS589840:JYT589840 KIO589840:KIP589840 KSK589840:KSL589840 LCG589840:LCH589840 LMC589840:LMD589840 LVY589840:LVZ589840 MFU589840:MFV589840 MPQ589840:MPR589840 MZM589840:MZN589840 NJI589840:NJJ589840 NTE589840:NTF589840 ODA589840:ODB589840 OMW589840:OMX589840 OWS589840:OWT589840 PGO589840:PGP589840 PQK589840:PQL589840 QAG589840:QAH589840 QKC589840:QKD589840 QTY589840:QTZ589840 RDU589840:RDV589840 RNQ589840:RNR589840 RXM589840:RXN589840 SHI589840:SHJ589840 SRE589840:SRF589840 TBA589840:TBB589840 TKW589840:TKX589840 TUS589840:TUT589840 UEO589840:UEP589840 UOK589840:UOL589840 UYG589840:UYH589840 VIC589840:VID589840 VRY589840:VRZ589840 WBU589840:WBV589840 WLQ589840:WLR589840 WVM589840:WVN589840 E655376:F655376 JA655376:JB655376 SW655376:SX655376 ACS655376:ACT655376 AMO655376:AMP655376 AWK655376:AWL655376 BGG655376:BGH655376 BQC655376:BQD655376 BZY655376:BZZ655376 CJU655376:CJV655376 CTQ655376:CTR655376 DDM655376:DDN655376 DNI655376:DNJ655376 DXE655376:DXF655376 EHA655376:EHB655376 EQW655376:EQX655376 FAS655376:FAT655376 FKO655376:FKP655376 FUK655376:FUL655376 GEG655376:GEH655376 GOC655376:GOD655376 GXY655376:GXZ655376 HHU655376:HHV655376 HRQ655376:HRR655376 IBM655376:IBN655376 ILI655376:ILJ655376 IVE655376:IVF655376 JFA655376:JFB655376 JOW655376:JOX655376 JYS655376:JYT655376 KIO655376:KIP655376 KSK655376:KSL655376 LCG655376:LCH655376 LMC655376:LMD655376 LVY655376:LVZ655376 MFU655376:MFV655376 MPQ655376:MPR655376 MZM655376:MZN655376 NJI655376:NJJ655376 NTE655376:NTF655376 ODA655376:ODB655376 OMW655376:OMX655376 OWS655376:OWT655376 PGO655376:PGP655376 PQK655376:PQL655376 QAG655376:QAH655376 QKC655376:QKD655376 QTY655376:QTZ655376 RDU655376:RDV655376 RNQ655376:RNR655376 RXM655376:RXN655376 SHI655376:SHJ655376 SRE655376:SRF655376 TBA655376:TBB655376 TKW655376:TKX655376 TUS655376:TUT655376 UEO655376:UEP655376 UOK655376:UOL655376 UYG655376:UYH655376 VIC655376:VID655376 VRY655376:VRZ655376 WBU655376:WBV655376 WLQ655376:WLR655376 WVM655376:WVN655376 E720912:F720912 JA720912:JB720912 SW720912:SX720912 ACS720912:ACT720912 AMO720912:AMP720912 AWK720912:AWL720912 BGG720912:BGH720912 BQC720912:BQD720912 BZY720912:BZZ720912 CJU720912:CJV720912 CTQ720912:CTR720912 DDM720912:DDN720912 DNI720912:DNJ720912 DXE720912:DXF720912 EHA720912:EHB720912 EQW720912:EQX720912 FAS720912:FAT720912 FKO720912:FKP720912 FUK720912:FUL720912 GEG720912:GEH720912 GOC720912:GOD720912 GXY720912:GXZ720912 HHU720912:HHV720912 HRQ720912:HRR720912 IBM720912:IBN720912 ILI720912:ILJ720912 IVE720912:IVF720912 JFA720912:JFB720912 JOW720912:JOX720912 JYS720912:JYT720912 KIO720912:KIP720912 KSK720912:KSL720912 LCG720912:LCH720912 LMC720912:LMD720912 LVY720912:LVZ720912 MFU720912:MFV720912 MPQ720912:MPR720912 MZM720912:MZN720912 NJI720912:NJJ720912 NTE720912:NTF720912 ODA720912:ODB720912 OMW720912:OMX720912 OWS720912:OWT720912 PGO720912:PGP720912 PQK720912:PQL720912 QAG720912:QAH720912 QKC720912:QKD720912 QTY720912:QTZ720912 RDU720912:RDV720912 RNQ720912:RNR720912 RXM720912:RXN720912 SHI720912:SHJ720912 SRE720912:SRF720912 TBA720912:TBB720912 TKW720912:TKX720912 TUS720912:TUT720912 UEO720912:UEP720912 UOK720912:UOL720912 UYG720912:UYH720912 VIC720912:VID720912 VRY720912:VRZ720912 WBU720912:WBV720912 WLQ720912:WLR720912 WVM720912:WVN720912 E786448:F786448 JA786448:JB786448 SW786448:SX786448 ACS786448:ACT786448 AMO786448:AMP786448 AWK786448:AWL786448 BGG786448:BGH786448 BQC786448:BQD786448 BZY786448:BZZ786448 CJU786448:CJV786448 CTQ786448:CTR786448 DDM786448:DDN786448 DNI786448:DNJ786448 DXE786448:DXF786448 EHA786448:EHB786448 EQW786448:EQX786448 FAS786448:FAT786448 FKO786448:FKP786448 FUK786448:FUL786448 GEG786448:GEH786448 GOC786448:GOD786448 GXY786448:GXZ786448 HHU786448:HHV786448 HRQ786448:HRR786448 IBM786448:IBN786448 ILI786448:ILJ786448 IVE786448:IVF786448 JFA786448:JFB786448 JOW786448:JOX786448 JYS786448:JYT786448 KIO786448:KIP786448 KSK786448:KSL786448 LCG786448:LCH786448 LMC786448:LMD786448 LVY786448:LVZ786448 MFU786448:MFV786448 MPQ786448:MPR786448 MZM786448:MZN786448 NJI786448:NJJ786448 NTE786448:NTF786448 ODA786448:ODB786448 OMW786448:OMX786448 OWS786448:OWT786448 PGO786448:PGP786448 PQK786448:PQL786448 QAG786448:QAH786448 QKC786448:QKD786448 QTY786448:QTZ786448 RDU786448:RDV786448 RNQ786448:RNR786448 RXM786448:RXN786448 SHI786448:SHJ786448 SRE786448:SRF786448 TBA786448:TBB786448 TKW786448:TKX786448 TUS786448:TUT786448 UEO786448:UEP786448 UOK786448:UOL786448 UYG786448:UYH786448 VIC786448:VID786448 VRY786448:VRZ786448 WBU786448:WBV786448 WLQ786448:WLR786448 WVM786448:WVN786448 E851984:F851984 JA851984:JB851984 SW851984:SX851984 ACS851984:ACT851984 AMO851984:AMP851984 AWK851984:AWL851984 BGG851984:BGH851984 BQC851984:BQD851984 BZY851984:BZZ851984 CJU851984:CJV851984 CTQ851984:CTR851984 DDM851984:DDN851984 DNI851984:DNJ851984 DXE851984:DXF851984 EHA851984:EHB851984 EQW851984:EQX851984 FAS851984:FAT851984 FKO851984:FKP851984 FUK851984:FUL851984 GEG851984:GEH851984 GOC851984:GOD851984 GXY851984:GXZ851984 HHU851984:HHV851984 HRQ851984:HRR851984 IBM851984:IBN851984 ILI851984:ILJ851984 IVE851984:IVF851984 JFA851984:JFB851984 JOW851984:JOX851984 JYS851984:JYT851984 KIO851984:KIP851984 KSK851984:KSL851984 LCG851984:LCH851984 LMC851984:LMD851984 LVY851984:LVZ851984 MFU851984:MFV851984 MPQ851984:MPR851984 MZM851984:MZN851984 NJI851984:NJJ851984 NTE851984:NTF851984 ODA851984:ODB851984 OMW851984:OMX851984 OWS851984:OWT851984 PGO851984:PGP851984 PQK851984:PQL851984 QAG851984:QAH851984 QKC851984:QKD851984 QTY851984:QTZ851984 RDU851984:RDV851984 RNQ851984:RNR851984 RXM851984:RXN851984 SHI851984:SHJ851984 SRE851984:SRF851984 TBA851984:TBB851984 TKW851984:TKX851984 TUS851984:TUT851984 UEO851984:UEP851984 UOK851984:UOL851984 UYG851984:UYH851984 VIC851984:VID851984 VRY851984:VRZ851984 WBU851984:WBV851984 WLQ851984:WLR851984 WVM851984:WVN851984 E917520:F917520 JA917520:JB917520 SW917520:SX917520 ACS917520:ACT917520 AMO917520:AMP917520 AWK917520:AWL917520 BGG917520:BGH917520 BQC917520:BQD917520 BZY917520:BZZ917520 CJU917520:CJV917520 CTQ917520:CTR917520 DDM917520:DDN917520 DNI917520:DNJ917520 DXE917520:DXF917520 EHA917520:EHB917520 EQW917520:EQX917520 FAS917520:FAT917520 FKO917520:FKP917520 FUK917520:FUL917520 GEG917520:GEH917520 GOC917520:GOD917520 GXY917520:GXZ917520 HHU917520:HHV917520 HRQ917520:HRR917520 IBM917520:IBN917520 ILI917520:ILJ917520 IVE917520:IVF917520 JFA917520:JFB917520 JOW917520:JOX917520 JYS917520:JYT917520 KIO917520:KIP917520 KSK917520:KSL917520 LCG917520:LCH917520 LMC917520:LMD917520 LVY917520:LVZ917520 MFU917520:MFV917520 MPQ917520:MPR917520 MZM917520:MZN917520 NJI917520:NJJ917520 NTE917520:NTF917520 ODA917520:ODB917520 OMW917520:OMX917520 OWS917520:OWT917520 PGO917520:PGP917520 PQK917520:PQL917520 QAG917520:QAH917520 QKC917520:QKD917520 QTY917520:QTZ917520 RDU917520:RDV917520 RNQ917520:RNR917520 RXM917520:RXN917520 SHI917520:SHJ917520 SRE917520:SRF917520 TBA917520:TBB917520 TKW917520:TKX917520 TUS917520:TUT917520 UEO917520:UEP917520 UOK917520:UOL917520 UYG917520:UYH917520 VIC917520:VID917520 VRY917520:VRZ917520 WBU917520:WBV917520 WLQ917520:WLR917520 WVM917520:WVN917520 E983056:F983056 JA983056:JB983056 SW983056:SX983056 ACS983056:ACT983056 AMO983056:AMP983056 AWK983056:AWL983056 BGG983056:BGH983056 BQC983056:BQD983056 BZY983056:BZZ983056 CJU983056:CJV983056 CTQ983056:CTR983056 DDM983056:DDN983056 DNI983056:DNJ983056 DXE983056:DXF983056 EHA983056:EHB983056 EQW983056:EQX983056 FAS983056:FAT983056 FKO983056:FKP983056 FUK983056:FUL983056 GEG983056:GEH983056 GOC983056:GOD983056 GXY983056:GXZ983056 HHU983056:HHV983056 HRQ983056:HRR983056 IBM983056:IBN983056 ILI983056:ILJ983056 IVE983056:IVF983056 JFA983056:JFB983056 JOW983056:JOX983056 JYS983056:JYT983056 KIO983056:KIP983056 KSK983056:KSL983056 LCG983056:LCH983056 LMC983056:LMD983056 LVY983056:LVZ983056 MFU983056:MFV983056 MPQ983056:MPR983056 MZM983056:MZN983056 NJI983056:NJJ983056 NTE983056:NTF983056 ODA983056:ODB983056 OMW983056:OMX983056 OWS983056:OWT983056 PGO983056:PGP983056 PQK983056:PQL983056 QAG983056:QAH983056 QKC983056:QKD983056 QTY983056:QTZ983056 RDU983056:RDV983056 RNQ983056:RNR983056 RXM983056:RXN983056 SHI983056:SHJ983056 SRE983056:SRF983056 TBA983056:TBB983056 TKW983056:TKX983056 TUS983056:TUT983056 UEO983056:UEP983056 UOK983056:UOL983056 UYG983056:UYH983056 VIC983056:VID983056 VRY983056:VRZ983056 WBU983056:WBV983056 WLQ983056:WLR983056 WVM983056:WVN983056">
      <formula1>"vastavalt reaalsele tarbimisele, fikseeritud tasu"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834C86-35B7-4CBD-9DB0-C8CC70BAD364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b75d5ef-9f4b-4445-abe8-84a77c292844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1FE3017-C7C7-4786-97A5-CA5C650B0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Leht1</vt:lpstr>
      <vt:lpstr>Leht2</vt:lpstr>
    </vt:vector>
  </TitlesOfParts>
  <Company>Riigi Kinnisvara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Kristel Kesküla</cp:lastModifiedBy>
  <cp:lastPrinted>2011-12-02T12:28:26Z</cp:lastPrinted>
  <dcterms:created xsi:type="dcterms:W3CDTF">2009-11-20T06:24:07Z</dcterms:created>
  <dcterms:modified xsi:type="dcterms:W3CDTF">2015-01-09T09:19:14Z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0x010100631DA7DF3856F8439F509C6DE8795A43</vt:lpwstr>
  </property>
</Properties>
</file>